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<sst xmlns="http://schemas.openxmlformats.org/spreadsheetml/2006/main" count="127" uniqueCount="114">
  <si>
    <t>I ОСНОВНИ ПОДАЦИ</t>
  </si>
  <si>
    <t>АКТИВА</t>
  </si>
  <si>
    <t>2004.</t>
  </si>
  <si>
    <t>ПАСИВА</t>
  </si>
  <si>
    <t>А. КАПИТАЛ</t>
  </si>
  <si>
    <t>I Пословни приходи</t>
  </si>
  <si>
    <t>1. скраћени назив:</t>
  </si>
  <si>
    <t>2. адреса:</t>
  </si>
  <si>
    <t>3. матични број:</t>
  </si>
  <si>
    <t>4. ПИБ:</t>
  </si>
  <si>
    <t>БИЛАНС УСПЕХА  (у 000 дин)</t>
  </si>
  <si>
    <t>БИЛАНС СТАЊА (у 000 дин)</t>
  </si>
  <si>
    <t>I Залихе</t>
  </si>
  <si>
    <t>A. СТАЛНА ИМОВИНА</t>
  </si>
  <si>
    <t>I Неуплаћени уписани капитал</t>
  </si>
  <si>
    <t>II Нематеријална улагања</t>
  </si>
  <si>
    <t>III Одложена пореска средства</t>
  </si>
  <si>
    <t>В. ПОСЛОВНА ИМОВИНА</t>
  </si>
  <si>
    <t>Г. ГУБИТ. ИЗНАД ВИСИНЕ КАПИТАЛА</t>
  </si>
  <si>
    <t>Д. УКУПНА АКТИВА</t>
  </si>
  <si>
    <t>Ђ. ВАНБИЛАНСНА АКТИВА</t>
  </si>
  <si>
    <t>I Основни и остали капитал</t>
  </si>
  <si>
    <t>II Неуплаћени уписани капитал</t>
  </si>
  <si>
    <t>III Резерве</t>
  </si>
  <si>
    <t>IV Ревалоризационе резерве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</si>
  <si>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</si>
  <si>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</si>
  <si>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</si>
  <si>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</si>
  <si>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II Дугорочне обавезе</t>
  </si>
  <si>
    <t>III Краткорочне обавезе</t>
  </si>
  <si>
    <t>IV Одложене пореске обавезе</t>
  </si>
  <si>
    <t>В. УКУПНА ПАСИВА</t>
  </si>
  <si>
    <t>Г. ВАНБИЛАНСНА ПАСИВА</t>
  </si>
  <si>
    <t>IV Финансијски приходи</t>
  </si>
  <si>
    <t>V Финансијски расходи</t>
  </si>
  <si>
    <t>VI Остали приходи</t>
  </si>
  <si>
    <t>VII Остали расходи</t>
  </si>
  <si>
    <t>Б. ВАНРЕДНЕ СТАВКЕ</t>
  </si>
  <si>
    <t>I Ванредни приходи</t>
  </si>
  <si>
    <t>II Ванредни расходи</t>
  </si>
  <si>
    <t>Г. ПОРЕЗ НА ДОБИТ</t>
  </si>
  <si>
    <t xml:space="preserve"> </t>
  </si>
  <si>
    <t xml:space="preserve">        На основу чл. 57. Закона о тржишту хартија од вредности и других финансијских инструмената ("Службени лист СРЈ", бр. 65/2002, "Службени гласник РС", бр. 57/2003 и 55/2004) и чл. 3. Правилника о садржини и начину извештавања јавних друштава ("Службени гласник РС", бр. 102/2003), објављује се</t>
  </si>
  <si>
    <t>III Некретнине, постројења, опрема и биолошка средства</t>
  </si>
  <si>
    <t>Б. ОБРТНА ИМОВИНА</t>
  </si>
  <si>
    <t>ИЗВЕШТАЈ О НОВЧАНИМ ТОКОВИМА ( у 000 дин)</t>
  </si>
  <si>
    <t>III Нето прилив / одлив готовине</t>
  </si>
  <si>
    <t>I Приливи гот. из активности инвест.</t>
  </si>
  <si>
    <t>II Одливи гот. из пословних актив.</t>
  </si>
  <si>
    <t>I Приливи гот. из пословних актив.</t>
  </si>
  <si>
    <t>II Одливи гот. из активности инвест.</t>
  </si>
  <si>
    <t>I Приливи гот. из активности финанс.</t>
  </si>
  <si>
    <t>II Одливи гот. из активности финанс.</t>
  </si>
  <si>
    <t>V Нераспоређена добит</t>
  </si>
  <si>
    <t>III Пословна добит / губитак</t>
  </si>
  <si>
    <t>III Добит /  губитак по основу ванредних ставки</t>
  </si>
  <si>
    <t>II Пословни расходи</t>
  </si>
  <si>
    <t>В. ДОБИТ/ ГУБИТАК ПРЕ ОПОРЕЗИВАЊА</t>
  </si>
  <si>
    <t>IV Дугорочни финансијски пласмани</t>
  </si>
  <si>
    <t>II Кратк. потраживања,пласмани и гот.</t>
  </si>
  <si>
    <t>Д. СВЕГА ОДЛИВИ ГОТОВИНЕ</t>
  </si>
  <si>
    <t>Г. СВЕГА ПРИЛИВИ ГОТОВИНЕ</t>
  </si>
  <si>
    <t>Д. НЕТО ДОБИТАК /  ГУБИТАК</t>
  </si>
  <si>
    <t>А. НОВЧАНИ ТОКОВИ ИЗ
ПОСЛОВНИХ АКТИВНОСТИ</t>
  </si>
  <si>
    <t>Б. НОВЧАНИ ТОКОВИ ИЗ АКТИВ. ИНВЕСТИРАЊА</t>
  </si>
  <si>
    <t>В. НОВЧАНИ ТОКОВИ ИЗ 
АКТИВНОСТИ ФИНАНСИРАЊА</t>
  </si>
  <si>
    <t>А. ПРИХОДИ И РАСХОДИ ИЗ РЕДОВНОГ ПОСЛОВАЊА</t>
  </si>
  <si>
    <t>VIII Доб/ губ. из редов. пословања</t>
  </si>
  <si>
    <t>1. Основни капитал</t>
  </si>
  <si>
    <t>2. Остали капитал</t>
  </si>
  <si>
    <t>3. Неуплаћени уписани капитал</t>
  </si>
  <si>
    <t>4. Откупљене сопствене акције</t>
  </si>
  <si>
    <t>5. Укупно основни и остали капитал</t>
  </si>
  <si>
    <t>6. Емисиона премија</t>
  </si>
  <si>
    <t>7. Резерве из добити</t>
  </si>
  <si>
    <t>Стање на 
почетку год.</t>
  </si>
  <si>
    <t>Повећање 
током год</t>
  </si>
  <si>
    <t>Смањење 
током год.</t>
  </si>
  <si>
    <t>Стање 
на крају год.</t>
  </si>
  <si>
    <t>8. Ревализационе резерве</t>
  </si>
  <si>
    <t>9. УКУПНО РЕЗЕРВЕ</t>
  </si>
  <si>
    <t>10. Добит</t>
  </si>
  <si>
    <t>11. Губитак</t>
  </si>
  <si>
    <t>12. УКУПНО КАПИТАЛ</t>
  </si>
  <si>
    <t>13. ГУБИТ. ИЗНАД ВИСИНЕ
 КАПИТАЛА</t>
  </si>
  <si>
    <t xml:space="preserve">ИЗВЕШТАЈ О ПРОМЕНАМА НА КАПИТАЛУ (у 000 дин) </t>
  </si>
  <si>
    <t>2005.</t>
  </si>
  <si>
    <t xml:space="preserve">2004. </t>
  </si>
  <si>
    <t>Ђ. НЕТО ПРИЛИВ / ОДЛИВ ГОТОВ.</t>
  </si>
  <si>
    <t>Е. ГОТОВИНА НА ПОЧЕТКУ ОБРАЧУНСКОГ ПЕРИОДА</t>
  </si>
  <si>
    <t>Ж. НЕГАТ. КУРСНЕ РАЗЛИКЕ ПО ОСНОВУ ПРЕРАЧУНА ГОТОВИНЕ</t>
  </si>
  <si>
    <t>З. ПОЗИТ. КУРСНЕ РАЗЛИКЕ ПО ОСНОВУ ПРЕРАЧУНА ГОТОВИНЕ</t>
  </si>
  <si>
    <t>И. ГОТОВИНА НА КРАЈУ ОБРАЧУНСКОГ ПЕРИОДА</t>
  </si>
  <si>
    <t>AД ИМЛЕК БЕОГРАД-ПАДИНСКА СКЕЛА</t>
  </si>
  <si>
    <t>AД ИНДУСТРИЈА МЛЕКА И МЛЕЧНИХ ПРОИЗВОДА ИМЛЕК БЕОГРАД-ПАДИНСКА СКЕЛА</t>
  </si>
  <si>
    <t>Индустријско насеље бб, Падинска Скела, Бгд</t>
  </si>
  <si>
    <t>07042701</t>
  </si>
  <si>
    <t xml:space="preserve">Увид се може извршити сваког радног дана од 08 до 16 часова у седишту Друштва, Индустријско насеље бб, Падинска Скела, Београд. </t>
  </si>
  <si>
    <t>Petros Gemintzis</t>
  </si>
  <si>
    <t>ИЗВОД ИЗ KOНСОЛИДОВАНОГ ГОДИШЊЕГ РАЧУНА ЗА 2005. ГОДИНУ</t>
  </si>
  <si>
    <t>II ОСНОВНИ ПОДАЦИ О ДРУШТВИМА КОЈА СУ ПРЕДМЕТ КОНСОЛИДАЦИЈЕ</t>
  </si>
  <si>
    <t>1. скраћени назив, адреса</t>
  </si>
  <si>
    <t>2.делатност</t>
  </si>
  <si>
    <t>3. степен и врста самосталности</t>
  </si>
  <si>
    <t>ИМЛЕК БОКА, Херцег Нови</t>
  </si>
  <si>
    <t>III ФИНАНСИЈСКИ ИЗВЕШТАЈИ</t>
  </si>
  <si>
    <r>
      <t>IV МИШЉЕЊЕ РЕВИЗОРА 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Према важећем Закону о ревизији и рачуноводству у 2005.год. Предузеће није било у обавези да изврши ревизију консолидованих финансијских извештаја.</t>
    </r>
  </si>
  <si>
    <t xml:space="preserve">V ЗНАЧАЈНЕ ПРОМЕНЕ ПРАВНОГ И ФИНАНСИЈСКОГ ПОЛОЖАЈА ДРУШТВА И ДРУГЕ ВАЖНЕ ПРОМЕНЕ ПОДАТАКА САДРЖАНИХ У ПРОСПЕКТУ ЗА ДИСТРИБУЦИЈУ ХАРТИЈА ОД ВРЕДНОСТИ: </t>
  </si>
  <si>
    <t>VI ВРЕМЕ И МЕСТО ГДЕ СЕ МОЖЕ ИЗВРШИТИ УВИД У КОМПЛЕТАН ГОДИШ. РАЧУН ДРУШТВА</t>
  </si>
  <si>
    <t>Генерални Директор</t>
  </si>
  <si>
    <t>Није било значајних промена правног и финансијског положаја Друштва.</t>
  </si>
  <si>
    <t>Производња млечних производа</t>
  </si>
  <si>
    <t>100% зависно предузеће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</si>
</sst>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2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3" fontId="3" fillId="0" borderId="13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1" xfId="0" applyFont="1" applyBorder="1" applyAlignment="1">
      <alignment horizontal="justify" wrapText="1"/>
    </xf>
    <xf numFmtId="0" fontId="0" fillId="0" borderId="1" xfId="0" applyBorder="1" applyAlignment="1">
      <alignment horizontal="justify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8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view="pageBreakPreview" zoomScale="115" zoomScaleSheetLayoutView="115" workbookViewId="0" topLeftCell="A1">
      <selection activeCell="A103" sqref="A103:J104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28125" style="1" customWidth="1"/>
    <col min="4" max="4" width="9.57421875" style="1" bestFit="1" customWidth="1"/>
    <col min="5" max="5" width="8.57421875" style="1" customWidth="1"/>
    <col min="6" max="6" width="9.421875" style="1" customWidth="1"/>
    <col min="7" max="7" width="9.140625" style="1" customWidth="1"/>
    <col min="8" max="9" width="8.28125" style="1" customWidth="1"/>
    <col min="10" max="10" width="8.00390625" style="1" customWidth="1"/>
    <col min="11" max="16384" width="9.140625" style="1" customWidth="1"/>
  </cols>
  <sheetData>
    <row r="1" spans="1:10" ht="34.5" customHeight="1">
      <c r="A1" s="100" t="s">
        <v>43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2.75" customHeight="1">
      <c r="A2" s="126" t="s">
        <v>100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2.75" customHeight="1">
      <c r="A3" s="146" t="s">
        <v>95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0" ht="12" customHeight="1">
      <c r="A4" s="153" t="s">
        <v>0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10" ht="11.25">
      <c r="A5" s="137" t="s">
        <v>6</v>
      </c>
      <c r="B5" s="137"/>
      <c r="C5" s="141" t="s">
        <v>94</v>
      </c>
      <c r="D5" s="141"/>
      <c r="E5" s="141"/>
      <c r="F5" s="141"/>
      <c r="G5" s="137" t="s">
        <v>8</v>
      </c>
      <c r="H5" s="137"/>
      <c r="I5" s="140" t="s">
        <v>97</v>
      </c>
      <c r="J5" s="141"/>
    </row>
    <row r="6" spans="1:10" ht="11.25">
      <c r="A6" s="137" t="s">
        <v>7</v>
      </c>
      <c r="B6" s="137"/>
      <c r="C6" s="138" t="s">
        <v>96</v>
      </c>
      <c r="D6" s="145"/>
      <c r="E6" s="145"/>
      <c r="F6" s="139"/>
      <c r="G6" s="137" t="s">
        <v>9</v>
      </c>
      <c r="H6" s="137"/>
      <c r="I6" s="138">
        <v>100001636</v>
      </c>
      <c r="J6" s="139"/>
    </row>
    <row r="7" spans="1:10" ht="3" customHeight="1">
      <c r="A7" s="4"/>
      <c r="B7" s="4"/>
      <c r="C7" s="2"/>
      <c r="D7" s="2"/>
      <c r="E7" s="3"/>
      <c r="F7" s="3"/>
      <c r="G7" s="5"/>
      <c r="H7" s="5"/>
      <c r="I7" s="3"/>
      <c r="J7" s="3"/>
    </row>
    <row r="8" spans="1:10" ht="3" customHeight="1">
      <c r="A8" s="5"/>
      <c r="B8" s="5"/>
      <c r="C8" s="3"/>
      <c r="D8" s="3"/>
      <c r="E8" s="3"/>
      <c r="F8" s="3"/>
      <c r="G8" s="5"/>
      <c r="H8" s="5"/>
      <c r="I8" s="3"/>
      <c r="J8" s="3"/>
    </row>
    <row r="9" spans="1:10" ht="11.25" customHeight="1">
      <c r="A9" s="153" t="s">
        <v>101</v>
      </c>
      <c r="B9" s="153"/>
      <c r="C9" s="153"/>
      <c r="D9" s="153"/>
      <c r="E9" s="153"/>
      <c r="F9" s="153"/>
      <c r="G9" s="153"/>
      <c r="H9" s="153"/>
      <c r="I9" s="153"/>
      <c r="J9" s="153"/>
    </row>
    <row r="10" spans="1:10" ht="11.25" customHeight="1">
      <c r="A10" s="170" t="s">
        <v>102</v>
      </c>
      <c r="B10" s="171"/>
      <c r="C10" s="138" t="s">
        <v>103</v>
      </c>
      <c r="D10" s="145"/>
      <c r="E10" s="145"/>
      <c r="F10" s="139"/>
      <c r="G10" s="46" t="s">
        <v>104</v>
      </c>
      <c r="H10" s="47"/>
      <c r="I10" s="47"/>
      <c r="J10" s="48"/>
    </row>
    <row r="11" spans="1:10" ht="11.25" customHeight="1">
      <c r="A11" s="138" t="s">
        <v>105</v>
      </c>
      <c r="B11" s="139"/>
      <c r="C11" s="172" t="s">
        <v>112</v>
      </c>
      <c r="D11" s="173"/>
      <c r="E11" s="173"/>
      <c r="F11" s="174"/>
      <c r="G11" s="142" t="s">
        <v>113</v>
      </c>
      <c r="H11" s="143"/>
      <c r="I11" s="143"/>
      <c r="J11" s="144"/>
    </row>
    <row r="12" spans="1:10" ht="11.25" customHeight="1">
      <c r="A12" s="170"/>
      <c r="B12" s="171"/>
      <c r="C12" s="138"/>
      <c r="D12" s="145"/>
      <c r="E12" s="145"/>
      <c r="F12" s="139"/>
      <c r="G12" s="46"/>
      <c r="H12" s="47"/>
      <c r="I12" s="47"/>
      <c r="J12" s="48"/>
    </row>
    <row r="13" spans="1:10" ht="12.75" customHeight="1">
      <c r="A13" s="136" t="s">
        <v>106</v>
      </c>
      <c r="B13" s="136"/>
      <c r="C13" s="136"/>
      <c r="D13" s="136"/>
      <c r="E13" s="136"/>
      <c r="F13" s="136"/>
      <c r="G13" s="136"/>
      <c r="H13" s="136"/>
      <c r="I13" s="136"/>
      <c r="J13" s="136"/>
    </row>
    <row r="14" spans="1:10" ht="2.25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2">
      <c r="A15" s="110" t="s">
        <v>11</v>
      </c>
      <c r="B15" s="110"/>
      <c r="C15" s="110"/>
      <c r="D15" s="110"/>
      <c r="E15" s="110"/>
      <c r="F15" s="110"/>
      <c r="G15" s="110"/>
      <c r="H15" s="110"/>
      <c r="I15" s="110"/>
      <c r="J15" s="110"/>
    </row>
    <row r="16" spans="1:10" ht="11.25" customHeight="1">
      <c r="A16" s="128" t="s">
        <v>1</v>
      </c>
      <c r="B16" s="128"/>
      <c r="C16" s="128"/>
      <c r="D16" s="6" t="s">
        <v>2</v>
      </c>
      <c r="E16" s="6" t="s">
        <v>87</v>
      </c>
      <c r="F16" s="128" t="s">
        <v>3</v>
      </c>
      <c r="G16" s="128"/>
      <c r="H16" s="128"/>
      <c r="I16" s="6" t="s">
        <v>2</v>
      </c>
      <c r="J16" s="6" t="s">
        <v>87</v>
      </c>
    </row>
    <row r="17" spans="1:10" ht="11.25">
      <c r="A17" s="130" t="s">
        <v>13</v>
      </c>
      <c r="B17" s="130"/>
      <c r="C17" s="130"/>
      <c r="D17" s="31">
        <f>+D18+D19+D20+D22</f>
        <v>3760525</v>
      </c>
      <c r="E17" s="31">
        <f>+E18+E19+E20+E22</f>
        <v>3824591</v>
      </c>
      <c r="F17" s="130" t="s">
        <v>4</v>
      </c>
      <c r="G17" s="130"/>
      <c r="H17" s="130"/>
      <c r="I17" s="31">
        <f>+I18+I19+I20+I21+I22-I23-I24</f>
        <v>7324162</v>
      </c>
      <c r="J17" s="31">
        <f>+J18+J19+J20+J21+J22-J23-J24</f>
        <v>6931206</v>
      </c>
    </row>
    <row r="18" spans="1:10" ht="11.25">
      <c r="A18" s="129" t="s">
        <v>14</v>
      </c>
      <c r="B18" s="130"/>
      <c r="C18" s="130"/>
      <c r="D18" s="27"/>
      <c r="E18" s="27"/>
      <c r="F18" s="41" t="s">
        <v>21</v>
      </c>
      <c r="G18" s="41"/>
      <c r="H18" s="41"/>
      <c r="I18" s="27">
        <v>4875216</v>
      </c>
      <c r="J18" s="27">
        <v>4875216</v>
      </c>
    </row>
    <row r="19" spans="1:10" ht="11.25">
      <c r="A19" s="41" t="s">
        <v>15</v>
      </c>
      <c r="B19" s="41"/>
      <c r="C19" s="41"/>
      <c r="D19" s="27">
        <v>33890</v>
      </c>
      <c r="E19" s="27">
        <v>159882</v>
      </c>
      <c r="F19" s="88" t="s">
        <v>22</v>
      </c>
      <c r="G19" s="89"/>
      <c r="H19" s="90"/>
      <c r="I19" s="27"/>
      <c r="J19" s="27"/>
    </row>
    <row r="20" spans="1:10" ht="11.25">
      <c r="A20" s="117" t="s">
        <v>44</v>
      </c>
      <c r="B20" s="148"/>
      <c r="C20" s="149"/>
      <c r="D20" s="49">
        <v>3196031</v>
      </c>
      <c r="E20" s="49">
        <v>3250955</v>
      </c>
      <c r="F20" s="88" t="s">
        <v>23</v>
      </c>
      <c r="G20" s="89"/>
      <c r="H20" s="90"/>
      <c r="I20" s="27">
        <v>1314103</v>
      </c>
      <c r="J20" s="27">
        <v>1314103</v>
      </c>
    </row>
    <row r="21" spans="1:10" ht="11.25">
      <c r="A21" s="150"/>
      <c r="B21" s="151"/>
      <c r="C21" s="152"/>
      <c r="D21" s="50"/>
      <c r="E21" s="50"/>
      <c r="F21" s="41" t="s">
        <v>24</v>
      </c>
      <c r="G21" s="41"/>
      <c r="H21" s="41"/>
      <c r="I21" s="27"/>
      <c r="J21" s="27">
        <v>16302</v>
      </c>
    </row>
    <row r="22" spans="1:10" ht="11.25">
      <c r="A22" s="129" t="s">
        <v>59</v>
      </c>
      <c r="B22" s="129"/>
      <c r="C22" s="129"/>
      <c r="D22" s="27">
        <v>530604</v>
      </c>
      <c r="E22" s="27">
        <v>413754</v>
      </c>
      <c r="F22" s="41" t="s">
        <v>54</v>
      </c>
      <c r="G22" s="41"/>
      <c r="H22" s="41"/>
      <c r="I22" s="27">
        <v>1134843</v>
      </c>
      <c r="J22" s="27">
        <v>786963</v>
      </c>
    </row>
    <row r="23" spans="1:10" ht="11.25">
      <c r="A23" s="130" t="s">
        <v>45</v>
      </c>
      <c r="B23" s="130"/>
      <c r="C23" s="130"/>
      <c r="D23" s="31">
        <f>+D24+D25+D26</f>
        <v>4705911</v>
      </c>
      <c r="E23" s="31">
        <f>+E24+E25+E26</f>
        <v>5294674</v>
      </c>
      <c r="F23" s="41" t="s">
        <v>25</v>
      </c>
      <c r="G23" s="41"/>
      <c r="H23" s="41"/>
      <c r="I23" s="27"/>
      <c r="J23" s="27">
        <v>61378</v>
      </c>
    </row>
    <row r="24" spans="1:10" ht="11.25">
      <c r="A24" s="88" t="s">
        <v>12</v>
      </c>
      <c r="B24" s="89"/>
      <c r="C24" s="90"/>
      <c r="D24" s="27">
        <v>870924</v>
      </c>
      <c r="E24" s="27">
        <v>1006499</v>
      </c>
      <c r="F24" s="41" t="s">
        <v>26</v>
      </c>
      <c r="G24" s="41"/>
      <c r="H24" s="41"/>
      <c r="I24" s="27"/>
      <c r="J24" s="27"/>
    </row>
    <row r="25" spans="1:10" ht="11.25">
      <c r="A25" s="88" t="s">
        <v>60</v>
      </c>
      <c r="B25" s="89"/>
      <c r="C25" s="90"/>
      <c r="D25" s="27">
        <v>3772484</v>
      </c>
      <c r="E25" s="27">
        <v>4256737</v>
      </c>
      <c r="F25" s="160" t="s">
        <v>27</v>
      </c>
      <c r="G25" s="65"/>
      <c r="H25" s="66"/>
      <c r="I25" s="92">
        <f>+I27+I28+I29+I30</f>
        <v>1142274</v>
      </c>
      <c r="J25" s="92">
        <f>+J27+J28+J29+J30</f>
        <v>2188059</v>
      </c>
    </row>
    <row r="26" spans="1:10" ht="11.25">
      <c r="A26" s="129" t="s">
        <v>16</v>
      </c>
      <c r="B26" s="129"/>
      <c r="C26" s="129"/>
      <c r="D26" s="27">
        <v>62503</v>
      </c>
      <c r="E26" s="27">
        <v>31438</v>
      </c>
      <c r="F26" s="67"/>
      <c r="G26" s="68"/>
      <c r="H26" s="69"/>
      <c r="I26" s="93"/>
      <c r="J26" s="93"/>
    </row>
    <row r="27" spans="1:10" ht="11.25">
      <c r="A27" s="130" t="s">
        <v>17</v>
      </c>
      <c r="B27" s="130"/>
      <c r="C27" s="130"/>
      <c r="D27" s="27">
        <f>+D17+D23</f>
        <v>8466436</v>
      </c>
      <c r="E27" s="27">
        <f>+E17+E23</f>
        <v>9119265</v>
      </c>
      <c r="F27" s="123" t="s">
        <v>28</v>
      </c>
      <c r="G27" s="124"/>
      <c r="H27" s="125"/>
      <c r="I27" s="27"/>
      <c r="J27" s="27">
        <v>87390</v>
      </c>
    </row>
    <row r="28" spans="1:10" ht="11.25">
      <c r="A28" s="130" t="s">
        <v>18</v>
      </c>
      <c r="B28" s="130"/>
      <c r="C28" s="130"/>
      <c r="D28" s="27"/>
      <c r="E28" s="27"/>
      <c r="F28" s="129" t="s">
        <v>29</v>
      </c>
      <c r="G28" s="129"/>
      <c r="H28" s="129"/>
      <c r="I28" s="27">
        <v>248685</v>
      </c>
      <c r="J28" s="27">
        <v>392183</v>
      </c>
    </row>
    <row r="29" spans="1:10" ht="11.25">
      <c r="A29" s="133" t="s">
        <v>19</v>
      </c>
      <c r="B29" s="133"/>
      <c r="C29" s="133"/>
      <c r="D29" s="31">
        <f>+D27+D28</f>
        <v>8466436</v>
      </c>
      <c r="E29" s="31">
        <f>+E27+E28</f>
        <v>9119265</v>
      </c>
      <c r="F29" s="41" t="s">
        <v>30</v>
      </c>
      <c r="G29" s="41"/>
      <c r="H29" s="41"/>
      <c r="I29" s="27">
        <v>846630</v>
      </c>
      <c r="J29" s="27">
        <v>1707154</v>
      </c>
    </row>
    <row r="30" spans="1:10" ht="11.25">
      <c r="A30" s="133" t="s">
        <v>20</v>
      </c>
      <c r="B30" s="133"/>
      <c r="C30" s="133"/>
      <c r="D30" s="27"/>
      <c r="E30" s="27"/>
      <c r="F30" s="41" t="s">
        <v>31</v>
      </c>
      <c r="G30" s="41"/>
      <c r="H30" s="41"/>
      <c r="I30" s="27">
        <v>46959</v>
      </c>
      <c r="J30" s="27">
        <v>1332</v>
      </c>
    </row>
    <row r="31" spans="1:10" ht="3.75" customHeight="1">
      <c r="A31" s="18"/>
      <c r="B31" s="18"/>
      <c r="C31" s="18"/>
      <c r="D31" s="14"/>
      <c r="E31" s="14"/>
      <c r="F31" s="87" t="s">
        <v>32</v>
      </c>
      <c r="G31" s="87"/>
      <c r="H31" s="87"/>
      <c r="I31" s="92">
        <f>+I17+I25</f>
        <v>8466436</v>
      </c>
      <c r="J31" s="92">
        <f>+J17+J25</f>
        <v>9119265</v>
      </c>
    </row>
    <row r="32" spans="1:11" ht="10.5" customHeight="1">
      <c r="A32" s="84" t="s">
        <v>46</v>
      </c>
      <c r="B32" s="83"/>
      <c r="C32" s="83"/>
      <c r="D32" s="83"/>
      <c r="E32" s="83"/>
      <c r="F32" s="87"/>
      <c r="G32" s="87"/>
      <c r="H32" s="87"/>
      <c r="I32" s="93"/>
      <c r="J32" s="93"/>
      <c r="K32" s="1" t="s">
        <v>42</v>
      </c>
    </row>
    <row r="33" spans="1:10" ht="12" customHeight="1">
      <c r="A33" s="85"/>
      <c r="B33" s="85"/>
      <c r="C33" s="85"/>
      <c r="D33" s="85"/>
      <c r="E33" s="86"/>
      <c r="F33" s="80" t="s">
        <v>33</v>
      </c>
      <c r="G33" s="81"/>
      <c r="H33" s="81"/>
      <c r="I33" s="43"/>
      <c r="J33" s="49"/>
    </row>
    <row r="34" spans="1:10" ht="4.5" customHeight="1">
      <c r="A34" s="42" t="s">
        <v>64</v>
      </c>
      <c r="B34" s="36"/>
      <c r="C34" s="37"/>
      <c r="D34" s="77" t="s">
        <v>2</v>
      </c>
      <c r="E34" s="77" t="s">
        <v>87</v>
      </c>
      <c r="F34" s="82"/>
      <c r="G34" s="82"/>
      <c r="H34" s="82"/>
      <c r="I34" s="43"/>
      <c r="J34" s="50"/>
    </row>
    <row r="35" spans="1:10" ht="5.25" customHeight="1">
      <c r="A35" s="38"/>
      <c r="B35" s="39"/>
      <c r="C35" s="40"/>
      <c r="D35" s="78"/>
      <c r="E35" s="78"/>
      <c r="F35" s="20"/>
      <c r="G35" s="20"/>
      <c r="H35" s="20"/>
      <c r="I35" s="20"/>
      <c r="J35" s="20"/>
    </row>
    <row r="36" spans="1:10" ht="9.75" customHeight="1">
      <c r="A36" s="74"/>
      <c r="B36" s="75"/>
      <c r="C36" s="76"/>
      <c r="D36" s="79"/>
      <c r="E36" s="79"/>
      <c r="F36" s="83" t="s">
        <v>10</v>
      </c>
      <c r="G36" s="83"/>
      <c r="H36" s="83"/>
      <c r="I36" s="83"/>
      <c r="J36" s="83"/>
    </row>
    <row r="37" spans="1:10" ht="14.25" customHeight="1">
      <c r="A37" s="88" t="s">
        <v>50</v>
      </c>
      <c r="B37" s="89"/>
      <c r="C37" s="90"/>
      <c r="D37" s="27">
        <v>12626841</v>
      </c>
      <c r="E37" s="27">
        <v>11127175</v>
      </c>
      <c r="F37" s="83"/>
      <c r="G37" s="83"/>
      <c r="H37" s="83"/>
      <c r="I37" s="83"/>
      <c r="J37" s="83"/>
    </row>
    <row r="38" spans="1:10" ht="12" customHeight="1">
      <c r="A38" s="88" t="s">
        <v>49</v>
      </c>
      <c r="B38" s="89"/>
      <c r="C38" s="90"/>
      <c r="D38" s="27">
        <v>8987184</v>
      </c>
      <c r="E38" s="27">
        <v>11127182</v>
      </c>
      <c r="F38" s="91" t="s">
        <v>67</v>
      </c>
      <c r="G38" s="130"/>
      <c r="H38" s="130"/>
      <c r="I38" s="127" t="s">
        <v>2</v>
      </c>
      <c r="J38" s="127" t="s">
        <v>87</v>
      </c>
    </row>
    <row r="39" spans="1:10" ht="11.25" customHeight="1">
      <c r="A39" s="88" t="s">
        <v>47</v>
      </c>
      <c r="B39" s="89"/>
      <c r="C39" s="90"/>
      <c r="D39" s="27">
        <f>+D37-D38</f>
        <v>3639657</v>
      </c>
      <c r="E39" s="27">
        <f>+E37-E38</f>
        <v>-7</v>
      </c>
      <c r="F39" s="130"/>
      <c r="G39" s="130"/>
      <c r="H39" s="130"/>
      <c r="I39" s="127"/>
      <c r="J39" s="127"/>
    </row>
    <row r="40" spans="1:10" ht="12.75" customHeight="1">
      <c r="A40" s="57" t="s">
        <v>65</v>
      </c>
      <c r="B40" s="58"/>
      <c r="C40" s="59"/>
      <c r="D40" s="43"/>
      <c r="E40" s="43"/>
      <c r="F40" s="88" t="s">
        <v>5</v>
      </c>
      <c r="G40" s="89"/>
      <c r="H40" s="90"/>
      <c r="I40" s="27">
        <v>8288837</v>
      </c>
      <c r="J40" s="27">
        <v>9298077</v>
      </c>
    </row>
    <row r="41" spans="1:10" ht="12.75" customHeight="1">
      <c r="A41" s="60"/>
      <c r="B41" s="61"/>
      <c r="C41" s="62"/>
      <c r="D41" s="43"/>
      <c r="E41" s="43"/>
      <c r="F41" s="41" t="s">
        <v>57</v>
      </c>
      <c r="G41" s="41"/>
      <c r="H41" s="41"/>
      <c r="I41" s="27">
        <v>7331505</v>
      </c>
      <c r="J41" s="34">
        <v>9335708</v>
      </c>
    </row>
    <row r="42" spans="1:16" ht="12.75" customHeight="1">
      <c r="A42" s="120" t="s">
        <v>48</v>
      </c>
      <c r="B42" s="121"/>
      <c r="C42" s="122"/>
      <c r="D42" s="27">
        <v>24124</v>
      </c>
      <c r="E42" s="27">
        <v>227634</v>
      </c>
      <c r="F42" s="41" t="s">
        <v>55</v>
      </c>
      <c r="G42" s="41"/>
      <c r="H42" s="41"/>
      <c r="I42" s="27">
        <f>+I40-I41</f>
        <v>957332</v>
      </c>
      <c r="J42" s="27">
        <f>+J40-J41</f>
        <v>-37631</v>
      </c>
      <c r="L42" s="15"/>
      <c r="M42" s="15"/>
      <c r="N42" s="15"/>
      <c r="O42" s="15"/>
      <c r="P42" s="15"/>
    </row>
    <row r="43" spans="1:16" ht="12.75" customHeight="1">
      <c r="A43" s="117" t="s">
        <v>51</v>
      </c>
      <c r="B43" s="118"/>
      <c r="C43" s="119"/>
      <c r="D43" s="27">
        <v>961427</v>
      </c>
      <c r="E43" s="27">
        <v>890737</v>
      </c>
      <c r="F43" s="41" t="s">
        <v>34</v>
      </c>
      <c r="G43" s="41"/>
      <c r="H43" s="41"/>
      <c r="I43" s="27">
        <v>482708</v>
      </c>
      <c r="J43" s="27">
        <v>423501</v>
      </c>
      <c r="L43" s="10"/>
      <c r="M43" s="16"/>
      <c r="N43" s="16"/>
      <c r="O43" s="7"/>
      <c r="P43" s="7"/>
    </row>
    <row r="44" spans="1:16" ht="12.75" customHeight="1">
      <c r="A44" s="88" t="s">
        <v>47</v>
      </c>
      <c r="B44" s="89"/>
      <c r="C44" s="90"/>
      <c r="D44" s="27">
        <f>+D42-D43</f>
        <v>-937303</v>
      </c>
      <c r="E44" s="27">
        <f>+E42-E43</f>
        <v>-663103</v>
      </c>
      <c r="F44" s="41" t="s">
        <v>35</v>
      </c>
      <c r="G44" s="41"/>
      <c r="H44" s="41"/>
      <c r="I44" s="27">
        <v>126002</v>
      </c>
      <c r="J44" s="27">
        <v>266220</v>
      </c>
      <c r="L44" s="16"/>
      <c r="M44" s="16"/>
      <c r="N44" s="16"/>
      <c r="O44" s="7"/>
      <c r="P44" s="7"/>
    </row>
    <row r="45" spans="1:16" ht="12.75" customHeight="1">
      <c r="A45" s="91" t="s">
        <v>66</v>
      </c>
      <c r="B45" s="91"/>
      <c r="C45" s="91"/>
      <c r="D45" s="49"/>
      <c r="E45" s="49"/>
      <c r="F45" s="134" t="s">
        <v>36</v>
      </c>
      <c r="G45" s="134"/>
      <c r="H45" s="134"/>
      <c r="I45" s="27">
        <v>174366</v>
      </c>
      <c r="J45" s="27">
        <v>378250</v>
      </c>
      <c r="L45" s="7"/>
      <c r="M45" s="7"/>
      <c r="N45" s="7"/>
      <c r="O45" s="14"/>
      <c r="P45" s="14"/>
    </row>
    <row r="46" spans="1:16" ht="11.25" customHeight="1">
      <c r="A46" s="91"/>
      <c r="B46" s="91"/>
      <c r="C46" s="91"/>
      <c r="D46" s="50"/>
      <c r="E46" s="50"/>
      <c r="F46" s="135" t="s">
        <v>37</v>
      </c>
      <c r="G46" s="61"/>
      <c r="H46" s="62"/>
      <c r="I46" s="27">
        <v>359816</v>
      </c>
      <c r="J46" s="27">
        <v>538107</v>
      </c>
      <c r="L46" s="7"/>
      <c r="M46" s="7"/>
      <c r="N46" s="7"/>
      <c r="O46" s="14"/>
      <c r="P46" s="14"/>
    </row>
    <row r="47" spans="1:16" ht="13.5" customHeight="1">
      <c r="A47" s="117" t="s">
        <v>52</v>
      </c>
      <c r="B47" s="118"/>
      <c r="C47" s="119"/>
      <c r="D47" s="27">
        <v>64734</v>
      </c>
      <c r="E47" s="27">
        <v>589889</v>
      </c>
      <c r="F47" s="88" t="s">
        <v>68</v>
      </c>
      <c r="G47" s="89"/>
      <c r="H47" s="90"/>
      <c r="I47" s="27">
        <f>+I42+I43-I44+I45-I46</f>
        <v>1128588</v>
      </c>
      <c r="J47" s="34">
        <f>+J42+J43-J44+J45-J46-1</f>
        <v>-40208</v>
      </c>
      <c r="L47" s="7"/>
      <c r="M47" s="7"/>
      <c r="N47" s="7"/>
      <c r="O47" s="14"/>
      <c r="P47" s="14"/>
    </row>
    <row r="48" spans="1:16" ht="12" customHeight="1">
      <c r="A48" s="117" t="s">
        <v>53</v>
      </c>
      <c r="B48" s="118"/>
      <c r="C48" s="119"/>
      <c r="D48" s="27">
        <v>150236</v>
      </c>
      <c r="E48" s="27">
        <v>386213</v>
      </c>
      <c r="F48" s="70" t="s">
        <v>38</v>
      </c>
      <c r="G48" s="71"/>
      <c r="H48" s="72"/>
      <c r="I48" s="49"/>
      <c r="J48" s="49"/>
      <c r="K48" s="39"/>
      <c r="L48" s="39"/>
      <c r="M48" s="39"/>
      <c r="N48" s="7"/>
      <c r="O48" s="14"/>
      <c r="P48" s="14"/>
    </row>
    <row r="49" spans="1:16" ht="13.5" customHeight="1">
      <c r="A49" s="88" t="s">
        <v>47</v>
      </c>
      <c r="B49" s="89"/>
      <c r="C49" s="90"/>
      <c r="D49" s="27">
        <f>+D47-D48</f>
        <v>-85502</v>
      </c>
      <c r="E49" s="27">
        <f>+E47-E48</f>
        <v>203676</v>
      </c>
      <c r="F49" s="73"/>
      <c r="G49" s="44"/>
      <c r="H49" s="45"/>
      <c r="I49" s="50"/>
      <c r="J49" s="50"/>
      <c r="K49" s="159"/>
      <c r="L49" s="159"/>
      <c r="M49" s="159"/>
      <c r="N49" s="7"/>
      <c r="O49" s="14"/>
      <c r="P49" s="14"/>
    </row>
    <row r="50" spans="1:16" ht="13.5" customHeight="1">
      <c r="A50" s="51" t="s">
        <v>62</v>
      </c>
      <c r="B50" s="52"/>
      <c r="C50" s="53"/>
      <c r="D50" s="27">
        <f>+D37+D42+D47</f>
        <v>12715699</v>
      </c>
      <c r="E50" s="27">
        <f>+E37+E42+E47</f>
        <v>11944698</v>
      </c>
      <c r="F50" s="41" t="s">
        <v>39</v>
      </c>
      <c r="G50" s="41"/>
      <c r="H50" s="41"/>
      <c r="I50" s="27"/>
      <c r="J50" s="27">
        <v>214</v>
      </c>
      <c r="K50" s="159"/>
      <c r="L50" s="159"/>
      <c r="M50" s="159"/>
      <c r="N50" s="17"/>
      <c r="O50" s="7"/>
      <c r="P50" s="7"/>
    </row>
    <row r="51" spans="1:16" ht="13.5" customHeight="1">
      <c r="A51" s="51" t="s">
        <v>61</v>
      </c>
      <c r="B51" s="52"/>
      <c r="C51" s="53"/>
      <c r="D51" s="27">
        <f>+D38+D43+D48</f>
        <v>10098847</v>
      </c>
      <c r="E51" s="27">
        <f>+E38+E43+E48</f>
        <v>12404132</v>
      </c>
      <c r="F51" s="54" t="s">
        <v>40</v>
      </c>
      <c r="G51" s="55"/>
      <c r="H51" s="56"/>
      <c r="I51" s="27"/>
      <c r="J51" s="27"/>
      <c r="K51" s="13"/>
      <c r="L51" s="13"/>
      <c r="M51" s="13"/>
      <c r="N51" s="17"/>
      <c r="O51" s="7"/>
      <c r="P51" s="7"/>
    </row>
    <row r="52" spans="1:16" ht="13.5" customHeight="1">
      <c r="A52" s="156" t="s">
        <v>89</v>
      </c>
      <c r="B52" s="157"/>
      <c r="C52" s="158"/>
      <c r="D52" s="27">
        <f>+D50-D51</f>
        <v>2616852</v>
      </c>
      <c r="E52" s="27">
        <f>+E50-E51</f>
        <v>-459434</v>
      </c>
      <c r="F52" s="161" t="s">
        <v>56</v>
      </c>
      <c r="G52" s="162"/>
      <c r="H52" s="163"/>
      <c r="I52" s="43">
        <f>+I50-I51</f>
        <v>0</v>
      </c>
      <c r="J52" s="43">
        <f>+J50-J51</f>
        <v>214</v>
      </c>
      <c r="L52" s="17"/>
      <c r="M52" s="10"/>
      <c r="N52" s="10"/>
      <c r="O52" s="7"/>
      <c r="P52" s="7"/>
    </row>
    <row r="53" spans="1:16" ht="7.5" customHeight="1">
      <c r="A53" s="57" t="s">
        <v>90</v>
      </c>
      <c r="B53" s="58"/>
      <c r="C53" s="59"/>
      <c r="D53" s="49">
        <v>60436</v>
      </c>
      <c r="E53" s="49">
        <v>2623502</v>
      </c>
      <c r="F53" s="135"/>
      <c r="G53" s="164"/>
      <c r="H53" s="165"/>
      <c r="I53" s="43"/>
      <c r="J53" s="43"/>
      <c r="L53" s="7"/>
      <c r="M53" s="7"/>
      <c r="N53" s="7"/>
      <c r="O53" s="7"/>
      <c r="P53" s="7"/>
    </row>
    <row r="54" spans="1:16" ht="12.75" customHeight="1">
      <c r="A54" s="60"/>
      <c r="B54" s="61"/>
      <c r="C54" s="62"/>
      <c r="D54" s="50"/>
      <c r="E54" s="50"/>
      <c r="F54" s="57" t="s">
        <v>58</v>
      </c>
      <c r="G54" s="58"/>
      <c r="H54" s="59"/>
      <c r="I54" s="111">
        <f>+I47+I52</f>
        <v>1128588</v>
      </c>
      <c r="J54" s="111">
        <f>+J47+J52</f>
        <v>-39994</v>
      </c>
      <c r="L54" s="18"/>
      <c r="M54" s="18"/>
      <c r="N54" s="18"/>
      <c r="O54" s="14"/>
      <c r="P54" s="14"/>
    </row>
    <row r="55" spans="1:16" ht="8.25" customHeight="1">
      <c r="A55" s="57" t="s">
        <v>92</v>
      </c>
      <c r="B55" s="58"/>
      <c r="C55" s="59"/>
      <c r="D55" s="49">
        <v>38909</v>
      </c>
      <c r="E55" s="49">
        <v>179598</v>
      </c>
      <c r="F55" s="60"/>
      <c r="G55" s="61"/>
      <c r="H55" s="62"/>
      <c r="I55" s="111"/>
      <c r="J55" s="111"/>
      <c r="L55" s="7"/>
      <c r="M55" s="7"/>
      <c r="N55" s="7"/>
      <c r="O55" s="14"/>
      <c r="P55" s="14"/>
    </row>
    <row r="56" spans="1:16" ht="13.5" customHeight="1">
      <c r="A56" s="60"/>
      <c r="B56" s="61"/>
      <c r="C56" s="62"/>
      <c r="D56" s="50"/>
      <c r="E56" s="50"/>
      <c r="F56" s="133" t="s">
        <v>41</v>
      </c>
      <c r="G56" s="133"/>
      <c r="H56" s="133"/>
      <c r="I56" s="27">
        <v>72297</v>
      </c>
      <c r="J56" s="27">
        <v>3457</v>
      </c>
      <c r="L56" s="17"/>
      <c r="M56" s="17"/>
      <c r="N56" s="17"/>
      <c r="O56" s="7"/>
      <c r="P56" s="7"/>
    </row>
    <row r="57" spans="1:16" ht="23.25" customHeight="1">
      <c r="A57" s="112" t="s">
        <v>91</v>
      </c>
      <c r="B57" s="113"/>
      <c r="C57" s="114"/>
      <c r="D57" s="26">
        <v>92695</v>
      </c>
      <c r="E57" s="26">
        <v>23673</v>
      </c>
      <c r="F57" s="23"/>
      <c r="G57" s="24"/>
      <c r="H57" s="25"/>
      <c r="I57" s="27"/>
      <c r="J57" s="27"/>
      <c r="L57" s="17"/>
      <c r="M57" s="17"/>
      <c r="N57" s="17"/>
      <c r="O57" s="7"/>
      <c r="P57" s="7"/>
    </row>
    <row r="58" spans="1:16" ht="14.25" customHeight="1">
      <c r="A58" s="91" t="s">
        <v>93</v>
      </c>
      <c r="B58" s="91"/>
      <c r="C58" s="91"/>
      <c r="D58" s="111">
        <f>+D52+D53+D55-D57</f>
        <v>2623502</v>
      </c>
      <c r="E58" s="111">
        <f>+E52+E53+E55-E57</f>
        <v>2319993</v>
      </c>
      <c r="F58" s="64" t="s">
        <v>63</v>
      </c>
      <c r="G58" s="65"/>
      <c r="H58" s="66"/>
      <c r="I58" s="111">
        <f>+I54-I56</f>
        <v>1056291</v>
      </c>
      <c r="J58" s="111">
        <f>+J54-J56</f>
        <v>-43451</v>
      </c>
      <c r="L58" s="17"/>
      <c r="M58" s="19"/>
      <c r="N58" s="19"/>
      <c r="O58" s="7"/>
      <c r="P58" s="7"/>
    </row>
    <row r="59" spans="1:16" ht="5.25" customHeight="1">
      <c r="A59" s="91"/>
      <c r="B59" s="91"/>
      <c r="C59" s="91"/>
      <c r="D59" s="111"/>
      <c r="E59" s="111"/>
      <c r="F59" s="67"/>
      <c r="G59" s="68"/>
      <c r="H59" s="69"/>
      <c r="I59" s="111"/>
      <c r="J59" s="111"/>
      <c r="L59" s="10"/>
      <c r="M59" s="10"/>
      <c r="N59" s="10"/>
      <c r="O59" s="7"/>
      <c r="P59" s="7"/>
    </row>
    <row r="60" spans="1:16" ht="9" customHeight="1">
      <c r="A60" s="10"/>
      <c r="B60" s="10"/>
      <c r="C60" s="10"/>
      <c r="D60" s="7"/>
      <c r="E60" s="7"/>
      <c r="F60" s="11"/>
      <c r="G60" s="11"/>
      <c r="H60" s="11"/>
      <c r="I60" s="7"/>
      <c r="J60" s="7"/>
      <c r="L60" s="7"/>
      <c r="M60" s="7"/>
      <c r="N60" s="7"/>
      <c r="O60" s="14"/>
      <c r="P60" s="14"/>
    </row>
    <row r="61" spans="1:16" ht="11.25" customHeight="1">
      <c r="A61" s="110" t="s">
        <v>86</v>
      </c>
      <c r="B61" s="110"/>
      <c r="C61" s="110"/>
      <c r="D61" s="110"/>
      <c r="E61" s="110"/>
      <c r="F61" s="110"/>
      <c r="G61" s="110"/>
      <c r="H61" s="110"/>
      <c r="I61" s="110"/>
      <c r="J61" s="110"/>
      <c r="L61" s="7"/>
      <c r="M61" s="7"/>
      <c r="N61" s="7"/>
      <c r="O61" s="7"/>
      <c r="P61" s="7"/>
    </row>
    <row r="62" spans="1:16" ht="11.25" customHeight="1">
      <c r="A62" s="169"/>
      <c r="B62" s="169"/>
      <c r="C62" s="155" t="s">
        <v>88</v>
      </c>
      <c r="D62" s="155"/>
      <c r="E62" s="155"/>
      <c r="F62" s="155"/>
      <c r="G62" s="166" t="s">
        <v>87</v>
      </c>
      <c r="H62" s="166"/>
      <c r="I62" s="166"/>
      <c r="J62" s="166"/>
      <c r="L62" s="7"/>
      <c r="M62" s="7"/>
      <c r="N62" s="7"/>
      <c r="O62" s="7"/>
      <c r="P62" s="7"/>
    </row>
    <row r="63" spans="1:16" ht="11.25" customHeight="1">
      <c r="A63" s="169"/>
      <c r="B63" s="169"/>
      <c r="C63" s="154" t="s">
        <v>76</v>
      </c>
      <c r="D63" s="154" t="s">
        <v>77</v>
      </c>
      <c r="E63" s="154" t="s">
        <v>78</v>
      </c>
      <c r="F63" s="154" t="s">
        <v>79</v>
      </c>
      <c r="G63" s="154" t="s">
        <v>76</v>
      </c>
      <c r="H63" s="154" t="s">
        <v>77</v>
      </c>
      <c r="I63" s="154" t="s">
        <v>78</v>
      </c>
      <c r="J63" s="154" t="s">
        <v>79</v>
      </c>
      <c r="L63" s="7"/>
      <c r="M63" s="7"/>
      <c r="N63" s="7"/>
      <c r="O63" s="7"/>
      <c r="P63" s="7"/>
    </row>
    <row r="64" spans="1:16" ht="11.25" customHeight="1">
      <c r="A64" s="169"/>
      <c r="B64" s="169"/>
      <c r="C64" s="155"/>
      <c r="D64" s="155"/>
      <c r="E64" s="155"/>
      <c r="F64" s="155"/>
      <c r="G64" s="155"/>
      <c r="H64" s="155"/>
      <c r="I64" s="155"/>
      <c r="J64" s="155"/>
      <c r="L64" s="10"/>
      <c r="M64" s="10"/>
      <c r="N64" s="10"/>
      <c r="O64" s="7"/>
      <c r="P64" s="7"/>
    </row>
    <row r="65" spans="1:16" ht="11.25" customHeight="1">
      <c r="A65" s="169"/>
      <c r="B65" s="169"/>
      <c r="C65" s="155"/>
      <c r="D65" s="155"/>
      <c r="E65" s="155"/>
      <c r="F65" s="155"/>
      <c r="G65" s="155"/>
      <c r="H65" s="155"/>
      <c r="I65" s="155"/>
      <c r="J65" s="155"/>
      <c r="L65" s="10"/>
      <c r="M65" s="10"/>
      <c r="N65" s="10"/>
      <c r="O65" s="7"/>
      <c r="P65" s="7"/>
    </row>
    <row r="66" spans="1:16" ht="11.25" customHeight="1">
      <c r="A66" s="63" t="s">
        <v>69</v>
      </c>
      <c r="B66" s="63"/>
      <c r="C66" s="28">
        <v>4943335</v>
      </c>
      <c r="D66" s="29"/>
      <c r="E66" s="29"/>
      <c r="F66" s="29">
        <f>+C66+D66-E66</f>
        <v>4943335</v>
      </c>
      <c r="G66" s="29">
        <v>4867544</v>
      </c>
      <c r="H66" s="29"/>
      <c r="I66" s="27"/>
      <c r="J66" s="29">
        <f>+G66+H66-I66</f>
        <v>4867544</v>
      </c>
      <c r="L66" s="10"/>
      <c r="M66" s="10"/>
      <c r="N66" s="10"/>
      <c r="O66" s="14"/>
      <c r="P66" s="14"/>
    </row>
    <row r="67" spans="1:11" ht="11.25" customHeight="1">
      <c r="A67" s="63" t="s">
        <v>70</v>
      </c>
      <c r="B67" s="63"/>
      <c r="C67" s="28">
        <v>8171</v>
      </c>
      <c r="D67" s="29"/>
      <c r="E67" s="29">
        <v>500</v>
      </c>
      <c r="F67" s="29">
        <f>+C67+D67-E67</f>
        <v>7671</v>
      </c>
      <c r="G67" s="29">
        <v>7672</v>
      </c>
      <c r="H67" s="29"/>
      <c r="I67" s="27"/>
      <c r="J67" s="29">
        <f>+G67+H67-I67</f>
        <v>7672</v>
      </c>
      <c r="K67" s="32"/>
    </row>
    <row r="68" spans="1:10" ht="11.25" customHeight="1">
      <c r="A68" s="63" t="s">
        <v>71</v>
      </c>
      <c r="B68" s="63"/>
      <c r="C68" s="28"/>
      <c r="D68" s="29"/>
      <c r="E68" s="29"/>
      <c r="F68" s="29">
        <f>+C68+D68-E68</f>
        <v>0</v>
      </c>
      <c r="G68" s="29"/>
      <c r="H68" s="29"/>
      <c r="I68" s="27"/>
      <c r="J68" s="29">
        <f>+G68+H68-I68</f>
        <v>0</v>
      </c>
    </row>
    <row r="69" spans="1:10" ht="11.25" customHeight="1">
      <c r="A69" s="21" t="s">
        <v>72</v>
      </c>
      <c r="B69" s="21"/>
      <c r="C69" s="29">
        <v>133354</v>
      </c>
      <c r="D69" s="29"/>
      <c r="E69" s="29">
        <v>133354</v>
      </c>
      <c r="F69" s="29">
        <f>+C69+D69-E69</f>
        <v>0</v>
      </c>
      <c r="G69" s="29"/>
      <c r="H69" s="29"/>
      <c r="I69" s="27"/>
      <c r="J69" s="29">
        <f>+G69+H69-I69</f>
        <v>0</v>
      </c>
    </row>
    <row r="70" spans="1:10" ht="9.75" customHeight="1">
      <c r="A70" s="99" t="s">
        <v>73</v>
      </c>
      <c r="B70" s="96"/>
      <c r="C70" s="115">
        <f aca="true" t="shared" si="0" ref="C70:J70">+C66+C67+C68-C69</f>
        <v>4818152</v>
      </c>
      <c r="D70" s="115">
        <f t="shared" si="0"/>
        <v>0</v>
      </c>
      <c r="E70" s="115">
        <f t="shared" si="0"/>
        <v>-132854</v>
      </c>
      <c r="F70" s="115">
        <f t="shared" si="0"/>
        <v>4951006</v>
      </c>
      <c r="G70" s="115">
        <f>+G66+G67+G68-G69</f>
        <v>4875216</v>
      </c>
      <c r="H70" s="115">
        <f t="shared" si="0"/>
        <v>0</v>
      </c>
      <c r="I70" s="115">
        <f t="shared" si="0"/>
        <v>0</v>
      </c>
      <c r="J70" s="115">
        <f t="shared" si="0"/>
        <v>4875216</v>
      </c>
    </row>
    <row r="71" spans="1:10" ht="14.25" customHeight="1">
      <c r="A71" s="96"/>
      <c r="B71" s="96"/>
      <c r="C71" s="116"/>
      <c r="D71" s="116"/>
      <c r="E71" s="116"/>
      <c r="F71" s="116"/>
      <c r="G71" s="116"/>
      <c r="H71" s="116"/>
      <c r="I71" s="116"/>
      <c r="J71" s="116"/>
    </row>
    <row r="72" spans="1:10" ht="11.25" customHeight="1">
      <c r="A72" s="97" t="s">
        <v>74</v>
      </c>
      <c r="B72" s="97"/>
      <c r="C72" s="29">
        <v>34002</v>
      </c>
      <c r="D72" s="29"/>
      <c r="E72" s="29">
        <v>22265</v>
      </c>
      <c r="F72" s="29">
        <f aca="true" t="shared" si="1" ref="F72:F78">+C72+D72-E72</f>
        <v>11737</v>
      </c>
      <c r="G72" s="29">
        <v>11737</v>
      </c>
      <c r="H72" s="29"/>
      <c r="I72" s="27"/>
      <c r="J72" s="29">
        <f aca="true" t="shared" si="2" ref="J72:J77">+G72+H72-I72</f>
        <v>11737</v>
      </c>
    </row>
    <row r="73" spans="1:10" ht="11.25" customHeight="1">
      <c r="A73" s="97" t="s">
        <v>75</v>
      </c>
      <c r="B73" s="97"/>
      <c r="C73" s="29">
        <v>1360200</v>
      </c>
      <c r="D73" s="29"/>
      <c r="E73" s="29">
        <v>57834</v>
      </c>
      <c r="F73" s="29">
        <f t="shared" si="1"/>
        <v>1302366</v>
      </c>
      <c r="G73" s="35">
        <v>1302366</v>
      </c>
      <c r="H73" s="29"/>
      <c r="I73" s="27"/>
      <c r="J73" s="29">
        <f t="shared" si="2"/>
        <v>1302366</v>
      </c>
    </row>
    <row r="74" spans="1:10" ht="12" customHeight="1">
      <c r="A74" s="21" t="s">
        <v>80</v>
      </c>
      <c r="B74" s="21"/>
      <c r="C74" s="29"/>
      <c r="D74" s="29">
        <v>68550</v>
      </c>
      <c r="E74" s="29">
        <v>68550</v>
      </c>
      <c r="F74" s="29">
        <f t="shared" si="1"/>
        <v>0</v>
      </c>
      <c r="G74" s="29"/>
      <c r="H74" s="29">
        <v>16302</v>
      </c>
      <c r="I74" s="27"/>
      <c r="J74" s="29">
        <f t="shared" si="2"/>
        <v>16302</v>
      </c>
    </row>
    <row r="75" spans="1:10" ht="11.25" customHeight="1">
      <c r="A75" s="96" t="s">
        <v>81</v>
      </c>
      <c r="B75" s="96"/>
      <c r="C75" s="29">
        <f>+C72+C73+C74</f>
        <v>1394202</v>
      </c>
      <c r="D75" s="29">
        <f>+D72+D73+D74</f>
        <v>68550</v>
      </c>
      <c r="E75" s="29">
        <f>+E72+E73+E74</f>
        <v>148649</v>
      </c>
      <c r="F75" s="29">
        <f t="shared" si="1"/>
        <v>1314103</v>
      </c>
      <c r="G75" s="29">
        <f>SUM(G72:G74)</f>
        <v>1314103</v>
      </c>
      <c r="H75" s="29">
        <f>+H72+H73+H74</f>
        <v>16302</v>
      </c>
      <c r="I75" s="29">
        <f>+I72+I73+I74</f>
        <v>0</v>
      </c>
      <c r="J75" s="29">
        <f>+G75+H75-I75</f>
        <v>1330405</v>
      </c>
    </row>
    <row r="76" spans="1:10" ht="11.25" customHeight="1">
      <c r="A76" s="97" t="s">
        <v>82</v>
      </c>
      <c r="B76" s="97"/>
      <c r="C76" s="29">
        <v>38203</v>
      </c>
      <c r="D76" s="29">
        <v>1098192</v>
      </c>
      <c r="E76" s="29">
        <v>1552</v>
      </c>
      <c r="F76" s="29">
        <f t="shared" si="1"/>
        <v>1134843</v>
      </c>
      <c r="G76" s="29">
        <v>1134843</v>
      </c>
      <c r="H76" s="29"/>
      <c r="I76" s="33">
        <v>347880</v>
      </c>
      <c r="J76" s="29">
        <f t="shared" si="2"/>
        <v>786963</v>
      </c>
    </row>
    <row r="77" spans="1:10" ht="11.25" customHeight="1">
      <c r="A77" s="98" t="s">
        <v>83</v>
      </c>
      <c r="B77" s="98"/>
      <c r="C77" s="27"/>
      <c r="D77" s="27"/>
      <c r="E77" s="27"/>
      <c r="F77" s="29">
        <f t="shared" si="1"/>
        <v>0</v>
      </c>
      <c r="G77" s="27"/>
      <c r="H77" s="27">
        <v>61378</v>
      </c>
      <c r="I77" s="30"/>
      <c r="J77" s="29">
        <f t="shared" si="2"/>
        <v>61378</v>
      </c>
    </row>
    <row r="78" spans="1:11" ht="12" customHeight="1">
      <c r="A78" s="22" t="s">
        <v>84</v>
      </c>
      <c r="B78" s="22"/>
      <c r="C78" s="31">
        <f>+C70+C75+C76-C77</f>
        <v>6250557</v>
      </c>
      <c r="D78" s="31">
        <f>+D70+D75+D76-D77</f>
        <v>1166742</v>
      </c>
      <c r="E78" s="31">
        <f>+E70+E75+E76-E77</f>
        <v>17347</v>
      </c>
      <c r="F78" s="31">
        <f t="shared" si="1"/>
        <v>7399952</v>
      </c>
      <c r="G78" s="31">
        <f>+G70+G75+G76</f>
        <v>7324162</v>
      </c>
      <c r="H78" s="31">
        <f>+H70+H75+H76-H77</f>
        <v>-45076</v>
      </c>
      <c r="I78" s="31">
        <f>+I70+I75+I76-I77</f>
        <v>347880</v>
      </c>
      <c r="J78" s="31">
        <f>+G78+H78-I78</f>
        <v>6931206</v>
      </c>
      <c r="K78" s="32"/>
    </row>
    <row r="79" spans="1:11" ht="12" customHeight="1">
      <c r="A79" s="99" t="s">
        <v>85</v>
      </c>
      <c r="B79" s="96"/>
      <c r="C79" s="49"/>
      <c r="D79" s="49"/>
      <c r="E79" s="49"/>
      <c r="F79" s="49"/>
      <c r="G79" s="49"/>
      <c r="H79" s="49"/>
      <c r="I79" s="167"/>
      <c r="J79" s="167"/>
      <c r="K79" s="32"/>
    </row>
    <row r="80" spans="1:10" ht="12" customHeight="1">
      <c r="A80" s="96"/>
      <c r="B80" s="96"/>
      <c r="C80" s="50"/>
      <c r="D80" s="50"/>
      <c r="E80" s="50"/>
      <c r="F80" s="50"/>
      <c r="G80" s="50"/>
      <c r="H80" s="50"/>
      <c r="I80" s="168"/>
      <c r="J80" s="168"/>
    </row>
    <row r="81" spans="1:10" ht="50.25" customHeight="1">
      <c r="A81" s="131" t="s">
        <v>107</v>
      </c>
      <c r="B81" s="132"/>
      <c r="C81" s="132"/>
      <c r="D81" s="132"/>
      <c r="E81" s="132"/>
      <c r="F81" s="132"/>
      <c r="G81" s="132"/>
      <c r="H81" s="132"/>
      <c r="I81" s="132"/>
      <c r="J81" s="132"/>
    </row>
    <row r="82" spans="1:10" ht="4.5" customHeight="1">
      <c r="A82" s="147"/>
      <c r="B82" s="147"/>
      <c r="C82" s="147"/>
      <c r="D82" s="147"/>
      <c r="E82" s="147"/>
      <c r="F82" s="147"/>
      <c r="G82" s="147"/>
      <c r="H82" s="147"/>
      <c r="I82" s="147"/>
      <c r="J82" s="147"/>
    </row>
    <row r="83" spans="1:10" ht="36" customHeight="1">
      <c r="A83" s="94" t="s">
        <v>108</v>
      </c>
      <c r="B83" s="95"/>
      <c r="C83" s="95"/>
      <c r="D83" s="95"/>
      <c r="E83" s="95"/>
      <c r="F83" s="95"/>
      <c r="G83" s="95"/>
      <c r="H83" s="95"/>
      <c r="I83" s="95"/>
      <c r="J83" s="95"/>
    </row>
    <row r="84" spans="1:10" ht="11.25">
      <c r="A84" s="100" t="s">
        <v>111</v>
      </c>
      <c r="B84" s="101"/>
      <c r="C84" s="101"/>
      <c r="D84" s="101"/>
      <c r="E84" s="101"/>
      <c r="F84" s="101"/>
      <c r="G84" s="101"/>
      <c r="H84" s="101"/>
      <c r="I84" s="101"/>
      <c r="J84" s="101"/>
    </row>
    <row r="85" spans="1:10" ht="11.25">
      <c r="A85" s="101"/>
      <c r="B85" s="101"/>
      <c r="C85" s="101"/>
      <c r="D85" s="101"/>
      <c r="E85" s="101"/>
      <c r="F85" s="101"/>
      <c r="G85" s="101"/>
      <c r="H85" s="101"/>
      <c r="I85" s="101"/>
      <c r="J85" s="101"/>
    </row>
    <row r="86" spans="1:10" ht="11.25">
      <c r="A86" s="101"/>
      <c r="B86" s="101"/>
      <c r="C86" s="101"/>
      <c r="D86" s="101"/>
      <c r="E86" s="101"/>
      <c r="F86" s="101"/>
      <c r="G86" s="101"/>
      <c r="H86" s="101"/>
      <c r="I86" s="101"/>
      <c r="J86" s="101"/>
    </row>
    <row r="87" spans="1:10" ht="10.5" customHeight="1">
      <c r="A87" s="101"/>
      <c r="B87" s="101"/>
      <c r="C87" s="101"/>
      <c r="D87" s="101"/>
      <c r="E87" s="101"/>
      <c r="F87" s="101"/>
      <c r="G87" s="101"/>
      <c r="H87" s="101"/>
      <c r="I87" s="101"/>
      <c r="J87" s="101"/>
    </row>
    <row r="88" spans="1:10" ht="11.25" hidden="1">
      <c r="A88" s="101"/>
      <c r="B88" s="101"/>
      <c r="C88" s="101"/>
      <c r="D88" s="101"/>
      <c r="E88" s="101"/>
      <c r="F88" s="101"/>
      <c r="G88" s="101"/>
      <c r="H88" s="101"/>
      <c r="I88" s="101"/>
      <c r="J88" s="101"/>
    </row>
    <row r="89" ht="4.5" customHeight="1">
      <c r="E89" s="8"/>
    </row>
    <row r="90" spans="1:10" ht="12.75">
      <c r="A90" s="103" t="s">
        <v>109</v>
      </c>
      <c r="B90" s="103"/>
      <c r="C90" s="103"/>
      <c r="D90" s="103"/>
      <c r="E90" s="103"/>
      <c r="F90" s="103"/>
      <c r="G90" s="103"/>
      <c r="H90" s="103"/>
      <c r="I90" s="103"/>
      <c r="J90" s="103"/>
    </row>
    <row r="91" spans="1:10" ht="11.25">
      <c r="A91" s="104" t="s">
        <v>98</v>
      </c>
      <c r="B91" s="105"/>
      <c r="C91" s="105"/>
      <c r="D91" s="105"/>
      <c r="E91" s="105"/>
      <c r="F91" s="105"/>
      <c r="G91" s="105"/>
      <c r="H91" s="105"/>
      <c r="I91" s="105"/>
      <c r="J91" s="105"/>
    </row>
    <row r="92" spans="1:10" ht="11.25">
      <c r="A92" s="105"/>
      <c r="B92" s="105"/>
      <c r="C92" s="105"/>
      <c r="D92" s="105"/>
      <c r="E92" s="105"/>
      <c r="F92" s="105"/>
      <c r="G92" s="105"/>
      <c r="H92" s="105"/>
      <c r="I92" s="105"/>
      <c r="J92" s="105"/>
    </row>
    <row r="93" spans="1:10" ht="5.25" customHeight="1">
      <c r="A93" s="109"/>
      <c r="B93" s="109"/>
      <c r="C93" s="109"/>
      <c r="D93" s="109"/>
      <c r="E93" s="109"/>
      <c r="F93" s="109"/>
      <c r="G93" s="109"/>
      <c r="H93" s="109"/>
      <c r="I93" s="109"/>
      <c r="J93" s="109"/>
    </row>
    <row r="94" spans="1:10" ht="11.25" hidden="1">
      <c r="A94" s="109"/>
      <c r="B94" s="109"/>
      <c r="C94" s="109"/>
      <c r="D94" s="109"/>
      <c r="E94" s="109"/>
      <c r="F94" s="109"/>
      <c r="G94" s="109"/>
      <c r="H94" s="109"/>
      <c r="I94" s="109"/>
      <c r="J94" s="109"/>
    </row>
    <row r="95" spans="1:10" ht="11.25" hidden="1">
      <c r="A95" s="109"/>
      <c r="B95" s="109"/>
      <c r="C95" s="109"/>
      <c r="D95" s="109"/>
      <c r="E95" s="109"/>
      <c r="F95" s="109"/>
      <c r="G95" s="109"/>
      <c r="H95" s="109"/>
      <c r="I95" s="109"/>
      <c r="J95" s="109"/>
    </row>
    <row r="96" spans="1:10" ht="16.5" customHeight="1" hidden="1">
      <c r="A96" s="109"/>
      <c r="B96" s="109"/>
      <c r="C96" s="109"/>
      <c r="D96" s="109"/>
      <c r="E96" s="109"/>
      <c r="F96" s="109"/>
      <c r="G96" s="109"/>
      <c r="H96" s="109"/>
      <c r="I96" s="109"/>
      <c r="J96" s="109"/>
    </row>
    <row r="97" spans="5:10" ht="11.25">
      <c r="E97" s="8"/>
      <c r="G97" s="106" t="s">
        <v>110</v>
      </c>
      <c r="H97" s="107"/>
      <c r="I97" s="107"/>
      <c r="J97" s="107"/>
    </row>
    <row r="98" spans="5:10" ht="12.75" customHeight="1">
      <c r="E98" s="8"/>
      <c r="G98" s="108" t="s">
        <v>99</v>
      </c>
      <c r="H98" s="108"/>
      <c r="I98" s="108"/>
      <c r="J98" s="108"/>
    </row>
    <row r="99" spans="5:10" ht="12.75" customHeight="1">
      <c r="E99" s="8"/>
      <c r="G99" s="12"/>
      <c r="H99" s="12"/>
      <c r="I99" s="12"/>
      <c r="J99" s="12"/>
    </row>
    <row r="100" spans="5:10" ht="12.75" customHeight="1">
      <c r="E100" s="8"/>
      <c r="G100" s="12"/>
      <c r="H100" s="12"/>
      <c r="I100" s="12"/>
      <c r="J100" s="12"/>
    </row>
    <row r="101" spans="5:10" ht="12.75" customHeight="1">
      <c r="E101" s="8"/>
      <c r="G101" s="12"/>
      <c r="H101" s="12"/>
      <c r="I101" s="12"/>
      <c r="J101" s="12"/>
    </row>
    <row r="102" spans="5:10" ht="12.75" customHeight="1">
      <c r="E102" s="8"/>
      <c r="G102" s="12"/>
      <c r="H102" s="12"/>
      <c r="I102" s="12"/>
      <c r="J102" s="12"/>
    </row>
    <row r="103" spans="1:10" ht="49.5" customHeight="1">
      <c r="A103" s="102"/>
      <c r="B103" s="101"/>
      <c r="C103" s="101"/>
      <c r="D103" s="101"/>
      <c r="E103" s="101"/>
      <c r="F103" s="101"/>
      <c r="G103" s="101"/>
      <c r="H103" s="101"/>
      <c r="I103" s="101"/>
      <c r="J103" s="101"/>
    </row>
    <row r="104" spans="1:10" ht="73.5" customHeight="1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</row>
  </sheetData>
  <mergeCells count="172">
    <mergeCell ref="C70:C71"/>
    <mergeCell ref="C10:F10"/>
    <mergeCell ref="A10:B10"/>
    <mergeCell ref="G10:J10"/>
    <mergeCell ref="A12:B12"/>
    <mergeCell ref="C12:F12"/>
    <mergeCell ref="A11:B11"/>
    <mergeCell ref="C11:F11"/>
    <mergeCell ref="I58:I59"/>
    <mergeCell ref="I70:I71"/>
    <mergeCell ref="A9:J9"/>
    <mergeCell ref="I79:I80"/>
    <mergeCell ref="J79:J80"/>
    <mergeCell ref="A62:B65"/>
    <mergeCell ref="A70:B71"/>
    <mergeCell ref="A72:B72"/>
    <mergeCell ref="C62:F62"/>
    <mergeCell ref="C63:C65"/>
    <mergeCell ref="F41:H41"/>
    <mergeCell ref="D70:D71"/>
    <mergeCell ref="E70:E71"/>
    <mergeCell ref="F70:F71"/>
    <mergeCell ref="D63:D65"/>
    <mergeCell ref="F44:H44"/>
    <mergeCell ref="D45:D46"/>
    <mergeCell ref="E45:E46"/>
    <mergeCell ref="E53:E54"/>
    <mergeCell ref="G62:J62"/>
    <mergeCell ref="F63:F65"/>
    <mergeCell ref="G63:G65"/>
    <mergeCell ref="A67:B67"/>
    <mergeCell ref="A58:C59"/>
    <mergeCell ref="D58:D59"/>
    <mergeCell ref="E58:E59"/>
    <mergeCell ref="E63:E65"/>
    <mergeCell ref="J58:J59"/>
    <mergeCell ref="E55:E56"/>
    <mergeCell ref="F56:H56"/>
    <mergeCell ref="F52:H53"/>
    <mergeCell ref="J54:J55"/>
    <mergeCell ref="I63:I65"/>
    <mergeCell ref="J63:J65"/>
    <mergeCell ref="K50:M50"/>
    <mergeCell ref="F25:H26"/>
    <mergeCell ref="F29:H29"/>
    <mergeCell ref="F43:H43"/>
    <mergeCell ref="F47:H47"/>
    <mergeCell ref="F50:H50"/>
    <mergeCell ref="K48:M48"/>
    <mergeCell ref="K49:M49"/>
    <mergeCell ref="E40:E41"/>
    <mergeCell ref="F38:H39"/>
    <mergeCell ref="F40:H40"/>
    <mergeCell ref="F28:H28"/>
    <mergeCell ref="F30:H30"/>
    <mergeCell ref="A49:C49"/>
    <mergeCell ref="A48:C48"/>
    <mergeCell ref="A47:C47"/>
    <mergeCell ref="D55:D56"/>
    <mergeCell ref="A52:C52"/>
    <mergeCell ref="D53:D54"/>
    <mergeCell ref="C6:F6"/>
    <mergeCell ref="A3:J3"/>
    <mergeCell ref="A82:J82"/>
    <mergeCell ref="A16:C16"/>
    <mergeCell ref="F17:H17"/>
    <mergeCell ref="A20:C21"/>
    <mergeCell ref="A4:J4"/>
    <mergeCell ref="H63:H65"/>
    <mergeCell ref="G70:G71"/>
    <mergeCell ref="H70:H71"/>
    <mergeCell ref="A13:J13"/>
    <mergeCell ref="A5:B5"/>
    <mergeCell ref="G5:H5"/>
    <mergeCell ref="A15:J15"/>
    <mergeCell ref="I6:J6"/>
    <mergeCell ref="A6:B6"/>
    <mergeCell ref="I5:J5"/>
    <mergeCell ref="G6:H6"/>
    <mergeCell ref="C5:F5"/>
    <mergeCell ref="G11:J11"/>
    <mergeCell ref="A81:J81"/>
    <mergeCell ref="A25:C25"/>
    <mergeCell ref="A26:C26"/>
    <mergeCell ref="A27:C27"/>
    <mergeCell ref="A28:C28"/>
    <mergeCell ref="A29:C29"/>
    <mergeCell ref="A30:C30"/>
    <mergeCell ref="A50:C50"/>
    <mergeCell ref="F45:H45"/>
    <mergeCell ref="F46:H46"/>
    <mergeCell ref="F18:H18"/>
    <mergeCell ref="A24:C24"/>
    <mergeCell ref="F19:H19"/>
    <mergeCell ref="A17:C17"/>
    <mergeCell ref="A19:C19"/>
    <mergeCell ref="A18:C18"/>
    <mergeCell ref="D20:D21"/>
    <mergeCell ref="E20:E21"/>
    <mergeCell ref="F20:H20"/>
    <mergeCell ref="F21:H21"/>
    <mergeCell ref="A22:C22"/>
    <mergeCell ref="A23:C23"/>
    <mergeCell ref="F23:H23"/>
    <mergeCell ref="F22:H22"/>
    <mergeCell ref="A38:C38"/>
    <mergeCell ref="A43:C43"/>
    <mergeCell ref="A1:J1"/>
    <mergeCell ref="A42:C42"/>
    <mergeCell ref="F24:H24"/>
    <mergeCell ref="F27:H27"/>
    <mergeCell ref="A2:J2"/>
    <mergeCell ref="I38:I39"/>
    <mergeCell ref="J38:J39"/>
    <mergeCell ref="F16:H16"/>
    <mergeCell ref="A73:B73"/>
    <mergeCell ref="A53:C54"/>
    <mergeCell ref="A55:C56"/>
    <mergeCell ref="A61:J61"/>
    <mergeCell ref="J52:J53"/>
    <mergeCell ref="I52:I53"/>
    <mergeCell ref="I54:I55"/>
    <mergeCell ref="A57:C57"/>
    <mergeCell ref="J70:J71"/>
    <mergeCell ref="A68:B68"/>
    <mergeCell ref="A84:J88"/>
    <mergeCell ref="A103:J104"/>
    <mergeCell ref="A90:J90"/>
    <mergeCell ref="A91:J92"/>
    <mergeCell ref="G97:J97"/>
    <mergeCell ref="G98:J98"/>
    <mergeCell ref="A93:J96"/>
    <mergeCell ref="A83:J83"/>
    <mergeCell ref="A75:B75"/>
    <mergeCell ref="A76:B76"/>
    <mergeCell ref="A77:B77"/>
    <mergeCell ref="A79:B80"/>
    <mergeCell ref="C79:C80"/>
    <mergeCell ref="D79:D80"/>
    <mergeCell ref="E79:E80"/>
    <mergeCell ref="F79:F80"/>
    <mergeCell ref="G79:G80"/>
    <mergeCell ref="I48:I49"/>
    <mergeCell ref="J48:J49"/>
    <mergeCell ref="I25:I26"/>
    <mergeCell ref="J25:J26"/>
    <mergeCell ref="J31:J32"/>
    <mergeCell ref="I31:I32"/>
    <mergeCell ref="A45:C46"/>
    <mergeCell ref="A40:C41"/>
    <mergeCell ref="D40:D41"/>
    <mergeCell ref="A44:C44"/>
    <mergeCell ref="F42:H42"/>
    <mergeCell ref="A34:C36"/>
    <mergeCell ref="D34:D36"/>
    <mergeCell ref="E34:E36"/>
    <mergeCell ref="F33:H34"/>
    <mergeCell ref="F36:J37"/>
    <mergeCell ref="A32:E33"/>
    <mergeCell ref="F31:H32"/>
    <mergeCell ref="A37:C37"/>
    <mergeCell ref="A39:C39"/>
    <mergeCell ref="G12:J12"/>
    <mergeCell ref="H79:H80"/>
    <mergeCell ref="A51:C51"/>
    <mergeCell ref="F51:H51"/>
    <mergeCell ref="F54:H55"/>
    <mergeCell ref="A66:B66"/>
    <mergeCell ref="F58:H59"/>
    <mergeCell ref="F48:H49"/>
    <mergeCell ref="I33:I34"/>
    <mergeCell ref="J33:J34"/>
  </mergeCells>
  <printOptions/>
  <pageMargins left="0.5118110236220472" right="0.5905511811023623" top="0.65" bottom="0.56" header="0.31496062992125984" footer="0.2362204724409449"/>
  <pageSetup horizontalDpi="600" verticalDpi="600" orientation="portrait" paperSize="9" scale="99" r:id="rId1"/>
  <rowBreaks count="1" manualBreakCount="1">
    <brk id="60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Milanovic</dc:creator>
  <cp:keywords/>
  <dc:description/>
  <cp:lastModifiedBy>slavisa</cp:lastModifiedBy>
  <cp:lastPrinted>2006-07-20T08:15:27Z</cp:lastPrinted>
  <dcterms:created xsi:type="dcterms:W3CDTF">2005-01-22T07:34:39Z</dcterms:created>
  <dcterms:modified xsi:type="dcterms:W3CDTF">2006-07-25T08:05:26Z</dcterms:modified>
  <cp:category/>
  <cp:version/>
  <cp:contentType/>
  <cp:contentStatus/>
</cp:coreProperties>
</file>