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<sst xmlns="http://schemas.openxmlformats.org/spreadsheetml/2006/main" count="120" uniqueCount="107">
  <si>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</si>
  <si>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</si>
  <si>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</si>
  <si>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</si>
  <si>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</si>
  <si>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</si>
  <si>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</si>
  <si>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</si>
  <si>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</si>
  <si>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</si>
  <si>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</si>
  <si>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</si>
  <si>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</si>
  <si>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</si>
  <si>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</si>
  <si>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</si>
  <si>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</si>
  <si>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</si>
  <si>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</si>
  <si>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</si>
  <si>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</si>
  <si>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</si>
  <si>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</si>
  <si>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</si>
  <si>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</si>
  <si>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</si>
  <si>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</si>
  <si>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</si>
  <si>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</si>
  <si>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</si>
  <si>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</si>
  <si>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</si>
  <si>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</si>
  <si>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</si>
  <si>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</si>
  <si>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</si>
  <si>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</si>
  <si>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</si>
  <si>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</si>
  <si>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</si>
  <si>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</si>
  <si>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</si>
  <si>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</si>
  <si>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</si>
  <si>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</si>
  <si>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</si>
  <si>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</si>
  <si>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</si>
  <si>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</si>
  <si>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</si>
  <si>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</si>
  <si>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</si>
  <si>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</si>
  <si>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</si>
  <si>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</si>
  <si>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</si>
  <si>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</si>
  <si>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</si>
  <si>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</si>
  <si>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</si>
  <si>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</si>
  <si>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</si>
  <si>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</si>
  <si>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</si>
  <si>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</si>
  <si>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</si>
  <si>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</si>
  <si>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</si>
  <si>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</si>
  <si>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</si>
  <si>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</si>
  <si>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</si>
  <si>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</si>
  <si>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</si>
  <si>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</si>
  <si>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</si>
  <si>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</si>
  <si>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</si>
  <si>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</si>
  <si>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</si>
  <si>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</si>
  <si>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</si>
  <si>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</si>
  <si>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</si>
  <si>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</si>
  <si>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</si>
  <si>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</si>
  <si>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</si>
  <si>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</si>
  <si>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</si>
  <si>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</si>
  <si>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</si>
  <si>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</si>
  <si>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</si>
  <si>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</si>
  <si>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</si>
  <si>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З. ГОТОВИНА НА КРАЈУ ОБРАЧУНСКОГ ПЕРИОДА</t>
  </si>
  <si>
    <t>Е. ПОЗИТ. КУРСНЕ РАЗЛИКЕ ПО ОСНОВУ ПРЕРАЧУНА ГОТОВИНЕ</t>
  </si>
  <si>
    <t>Ж. НЕГАТ. КУРСНЕ РАЗЛИКЕ ПО ОСНОВУ ПРЕРАЧУНА ГОТОВИНЕ</t>
  </si>
  <si>
    <t>Није било значајних промена правног и финансијског положаја Друштва у 2005.години.</t>
  </si>
  <si>
    <t>AД МЛЕКАРА ЗЕМУН, ЗЕМУН</t>
  </si>
  <si>
    <t xml:space="preserve"> АД МЛЕКАРА ЗЕМУН</t>
  </si>
  <si>
    <t>Батајнички друм 14км, Земун</t>
  </si>
  <si>
    <t>07031670</t>
  </si>
  <si>
    <r>
      <t>III МИШЉЕЊЕ РЕВИЗОРА КПМГ д.о.о. Београд О ФИНАНСИЈСКИМ ИЗВЕШТАЈИМА:</t>
    </r>
    <r>
      <rPr>
        <b/>
        <sz val="10"/>
        <rFont val="Arial"/>
        <family val="2"/>
      </rPr>
      <t xml:space="preserve">
"...</t>
    </r>
    <r>
      <rPr>
        <sz val="10"/>
        <rFont val="Arial"/>
        <family val="2"/>
      </rPr>
      <t xml:space="preserve">По нашем мишљењу биланс стања, биланс успеха и биланс токова готовине и извештај о променама на капиталу приказују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 xml:space="preserve"> по свим битним питањима, финансијско стање Предузећа на дан 31.децембра 2005.год., резултате пословања, новчаних токова и промене на капиталу за годину која се завршава на тај дан и састављени су у складу са рачуноводственим прописима Републике Србије. Без квалификовања нашег мишљења скрећемо вам пажњу да су фин.извештаји за 2005.год. припремљени у складу са законом донесеним у РС током 2003.год. који се бави делимичним увођењем МСФИ. Закон садржи одређене карактеристике мерења, признавања и презентације у складу са МСФИ, али такође садржи и већи број фундаменталних одступања од важећих МСФИ и задржава одређене карактеристике претходно важећих рачунов.стандарда који су примењивани у РС. Због тога ови финан.извештаји немају намеру да прикажу и не приказују истинито и објективно стање и пословање Предузећа у целини у складу са МСФИ."</t>
    </r>
  </si>
  <si>
    <t xml:space="preserve">Увид се може извршити сваког радног дана од 09 до 12ч у седишту Друштва, Батајнички друм 14км, Земун. </t>
  </si>
  <si>
    <t>Бошко Јовановић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</si>
</sst>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workbookViewId="0" topLeftCell="A1">
      <selection activeCell="G99" sqref="G99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 customHeight="1">
      <c r="A2" s="115" t="s">
        <v>93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 customHeight="1">
      <c r="A3" s="82" t="s">
        <v>100</v>
      </c>
      <c r="B3" s="82"/>
      <c r="C3" s="82"/>
      <c r="D3" s="82"/>
      <c r="E3" s="82"/>
      <c r="F3" s="82"/>
      <c r="G3" s="82"/>
      <c r="H3" s="82"/>
      <c r="I3" s="82"/>
      <c r="J3" s="82"/>
    </row>
    <row r="4" ht="4.5" customHeight="1"/>
    <row r="5" spans="1:10" ht="12" customHeight="1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1.25">
      <c r="A6" s="94" t="s">
        <v>6</v>
      </c>
      <c r="B6" s="94"/>
      <c r="C6" s="97" t="s">
        <v>101</v>
      </c>
      <c r="D6" s="97"/>
      <c r="E6" s="97"/>
      <c r="F6" s="97"/>
      <c r="G6" s="94" t="s">
        <v>8</v>
      </c>
      <c r="H6" s="94"/>
      <c r="I6" s="96" t="s">
        <v>103</v>
      </c>
      <c r="J6" s="97"/>
    </row>
    <row r="7" spans="1:10" ht="11.25">
      <c r="A7" s="94" t="s">
        <v>7</v>
      </c>
      <c r="B7" s="94"/>
      <c r="C7" s="79" t="s">
        <v>102</v>
      </c>
      <c r="D7" s="80"/>
      <c r="E7" s="80"/>
      <c r="F7" s="81"/>
      <c r="G7" s="94" t="s">
        <v>9</v>
      </c>
      <c r="H7" s="94"/>
      <c r="I7" s="79">
        <v>100000459</v>
      </c>
      <c r="J7" s="81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93" t="s">
        <v>13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2.2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">
      <c r="A11" s="95" t="s">
        <v>12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1.25" customHeight="1">
      <c r="A12" s="84" t="s">
        <v>1</v>
      </c>
      <c r="B12" s="84"/>
      <c r="C12" s="84"/>
      <c r="D12" s="6" t="s">
        <v>2</v>
      </c>
      <c r="E12" s="6" t="s">
        <v>94</v>
      </c>
      <c r="F12" s="84" t="s">
        <v>3</v>
      </c>
      <c r="G12" s="84"/>
      <c r="H12" s="84"/>
      <c r="I12" s="6" t="s">
        <v>2</v>
      </c>
      <c r="J12" s="6" t="s">
        <v>94</v>
      </c>
    </row>
    <row r="13" spans="1:10" ht="11.25">
      <c r="A13" s="85" t="s">
        <v>16</v>
      </c>
      <c r="B13" s="85"/>
      <c r="C13" s="85"/>
      <c r="D13" s="24">
        <f>SUM(D14:D18)</f>
        <v>186176</v>
      </c>
      <c r="E13" s="24">
        <f>SUM(E14:E18)</f>
        <v>189192</v>
      </c>
      <c r="F13" s="85" t="s">
        <v>4</v>
      </c>
      <c r="G13" s="85"/>
      <c r="H13" s="85"/>
      <c r="I13" s="27">
        <f>SUM(I14:I20)</f>
        <v>208001</v>
      </c>
      <c r="J13" s="27">
        <f>SUM(J14:J20)</f>
        <v>212865</v>
      </c>
    </row>
    <row r="14" spans="1:10" ht="11.25">
      <c r="A14" s="98" t="s">
        <v>17</v>
      </c>
      <c r="B14" s="85"/>
      <c r="C14" s="85"/>
      <c r="D14" s="6"/>
      <c r="E14" s="6"/>
      <c r="F14" s="42" t="s">
        <v>24</v>
      </c>
      <c r="G14" s="42"/>
      <c r="H14" s="42"/>
      <c r="I14" s="25">
        <v>97347</v>
      </c>
      <c r="J14" s="25">
        <v>97347</v>
      </c>
    </row>
    <row r="15" spans="1:10" ht="11.25">
      <c r="A15" s="42" t="s">
        <v>18</v>
      </c>
      <c r="B15" s="42"/>
      <c r="C15" s="42"/>
      <c r="D15" s="6"/>
      <c r="E15" s="6"/>
      <c r="F15" s="53" t="s">
        <v>25</v>
      </c>
      <c r="G15" s="54"/>
      <c r="H15" s="55"/>
      <c r="I15" s="25"/>
      <c r="J15" s="25"/>
    </row>
    <row r="16" spans="1:10" ht="11.25">
      <c r="A16" s="86" t="s">
        <v>48</v>
      </c>
      <c r="B16" s="87"/>
      <c r="C16" s="88"/>
      <c r="D16" s="41">
        <v>178191</v>
      </c>
      <c r="E16" s="41">
        <v>171174</v>
      </c>
      <c r="F16" s="53" t="s">
        <v>26</v>
      </c>
      <c r="G16" s="54"/>
      <c r="H16" s="55"/>
      <c r="I16" s="25">
        <v>73778</v>
      </c>
      <c r="J16" s="25">
        <v>73779</v>
      </c>
    </row>
    <row r="17" spans="1:10" ht="11.25">
      <c r="A17" s="89"/>
      <c r="B17" s="90"/>
      <c r="C17" s="91"/>
      <c r="D17" s="52"/>
      <c r="E17" s="52"/>
      <c r="F17" s="42" t="s">
        <v>27</v>
      </c>
      <c r="G17" s="42"/>
      <c r="H17" s="42"/>
      <c r="I17" s="25"/>
      <c r="J17" s="25"/>
    </row>
    <row r="18" spans="1:10" ht="11.25">
      <c r="A18" s="98" t="s">
        <v>65</v>
      </c>
      <c r="B18" s="98"/>
      <c r="C18" s="98"/>
      <c r="D18" s="23">
        <v>7985</v>
      </c>
      <c r="E18" s="23">
        <v>18018</v>
      </c>
      <c r="F18" s="42" t="s">
        <v>59</v>
      </c>
      <c r="G18" s="42"/>
      <c r="H18" s="42"/>
      <c r="I18" s="25">
        <v>36876</v>
      </c>
      <c r="J18" s="25">
        <v>41739</v>
      </c>
    </row>
    <row r="19" spans="1:10" ht="11.25">
      <c r="A19" s="85" t="s">
        <v>49</v>
      </c>
      <c r="B19" s="85"/>
      <c r="C19" s="85"/>
      <c r="D19" s="24">
        <f>SUM(D20:D22)</f>
        <v>291151</v>
      </c>
      <c r="E19" s="24">
        <f>SUM(E20:E22)</f>
        <v>302282</v>
      </c>
      <c r="F19" s="42" t="s">
        <v>28</v>
      </c>
      <c r="G19" s="42"/>
      <c r="H19" s="42"/>
      <c r="I19" s="25"/>
      <c r="J19" s="25"/>
    </row>
    <row r="20" spans="1:10" ht="11.25">
      <c r="A20" s="53" t="s">
        <v>15</v>
      </c>
      <c r="B20" s="54"/>
      <c r="C20" s="55"/>
      <c r="D20" s="23">
        <v>31774</v>
      </c>
      <c r="E20" s="23">
        <v>45481</v>
      </c>
      <c r="F20" s="42" t="s">
        <v>29</v>
      </c>
      <c r="G20" s="42"/>
      <c r="H20" s="42"/>
      <c r="I20" s="25"/>
      <c r="J20" s="25"/>
    </row>
    <row r="21" spans="1:10" ht="11.25">
      <c r="A21" s="53" t="s">
        <v>66</v>
      </c>
      <c r="B21" s="54"/>
      <c r="C21" s="55"/>
      <c r="D21" s="23">
        <v>257627</v>
      </c>
      <c r="E21" s="23">
        <v>254736</v>
      </c>
      <c r="F21" s="67" t="s">
        <v>30</v>
      </c>
      <c r="G21" s="68"/>
      <c r="H21" s="69"/>
      <c r="I21" s="137">
        <f>SUM(I23:I26)</f>
        <v>269326</v>
      </c>
      <c r="J21" s="137">
        <f>SUM(J23:J26)</f>
        <v>278609</v>
      </c>
    </row>
    <row r="22" spans="1:10" ht="11.25">
      <c r="A22" s="98" t="s">
        <v>19</v>
      </c>
      <c r="B22" s="98"/>
      <c r="C22" s="98"/>
      <c r="D22" s="23">
        <v>1750</v>
      </c>
      <c r="E22" s="23">
        <v>2065</v>
      </c>
      <c r="F22" s="70"/>
      <c r="G22" s="71"/>
      <c r="H22" s="72"/>
      <c r="I22" s="138"/>
      <c r="J22" s="138"/>
    </row>
    <row r="23" spans="1:10" ht="11.25">
      <c r="A23" s="85" t="s">
        <v>20</v>
      </c>
      <c r="B23" s="85"/>
      <c r="C23" s="85"/>
      <c r="D23" s="23">
        <f>D13+D19</f>
        <v>477327</v>
      </c>
      <c r="E23" s="23">
        <f>E13+E19</f>
        <v>491474</v>
      </c>
      <c r="F23" s="112" t="s">
        <v>31</v>
      </c>
      <c r="G23" s="113"/>
      <c r="H23" s="114"/>
      <c r="I23" s="25"/>
      <c r="J23" s="25"/>
    </row>
    <row r="24" spans="1:10" ht="11.25">
      <c r="A24" s="85" t="s">
        <v>21</v>
      </c>
      <c r="B24" s="85"/>
      <c r="C24" s="85"/>
      <c r="D24" s="23"/>
      <c r="E24" s="23"/>
      <c r="F24" s="98" t="s">
        <v>32</v>
      </c>
      <c r="G24" s="98"/>
      <c r="H24" s="98"/>
      <c r="I24" s="25">
        <v>3086</v>
      </c>
      <c r="J24" s="25">
        <v>2663</v>
      </c>
    </row>
    <row r="25" spans="1:10" ht="11.25">
      <c r="A25" s="101" t="s">
        <v>22</v>
      </c>
      <c r="B25" s="101"/>
      <c r="C25" s="101"/>
      <c r="D25" s="24">
        <f>D23+D24</f>
        <v>477327</v>
      </c>
      <c r="E25" s="24">
        <f>E23+E24</f>
        <v>491474</v>
      </c>
      <c r="F25" s="42" t="s">
        <v>33</v>
      </c>
      <c r="G25" s="42"/>
      <c r="H25" s="42"/>
      <c r="I25" s="25">
        <v>263257</v>
      </c>
      <c r="J25" s="25">
        <v>272705</v>
      </c>
    </row>
    <row r="26" spans="1:10" ht="11.25">
      <c r="A26" s="101" t="s">
        <v>23</v>
      </c>
      <c r="B26" s="101"/>
      <c r="C26" s="101"/>
      <c r="D26" s="26">
        <v>36192</v>
      </c>
      <c r="E26" s="26">
        <v>36192</v>
      </c>
      <c r="F26" s="42" t="s">
        <v>34</v>
      </c>
      <c r="G26" s="42"/>
      <c r="H26" s="42"/>
      <c r="I26" s="25">
        <v>2983</v>
      </c>
      <c r="J26" s="25">
        <v>3241</v>
      </c>
    </row>
    <row r="27" spans="1:10" ht="3.75" customHeight="1">
      <c r="A27" s="18"/>
      <c r="B27" s="18"/>
      <c r="C27" s="18"/>
      <c r="D27" s="14"/>
      <c r="E27" s="14"/>
      <c r="F27" s="136" t="s">
        <v>35</v>
      </c>
      <c r="G27" s="136"/>
      <c r="H27" s="136"/>
      <c r="I27" s="58">
        <f>I13+I21</f>
        <v>477327</v>
      </c>
      <c r="J27" s="58">
        <f>J13+J21</f>
        <v>491474</v>
      </c>
    </row>
    <row r="28" spans="1:11" ht="10.5" customHeight="1">
      <c r="A28" s="102" t="s">
        <v>50</v>
      </c>
      <c r="B28" s="103"/>
      <c r="C28" s="103"/>
      <c r="D28" s="103"/>
      <c r="E28" s="103"/>
      <c r="F28" s="136"/>
      <c r="G28" s="136"/>
      <c r="H28" s="136"/>
      <c r="I28" s="59"/>
      <c r="J28" s="59"/>
      <c r="K28" s="1" t="s">
        <v>46</v>
      </c>
    </row>
    <row r="29" spans="1:10" ht="12" customHeight="1">
      <c r="A29" s="104"/>
      <c r="B29" s="104"/>
      <c r="C29" s="104"/>
      <c r="D29" s="104"/>
      <c r="E29" s="105"/>
      <c r="F29" s="155" t="s">
        <v>36</v>
      </c>
      <c r="G29" s="156"/>
      <c r="H29" s="156"/>
      <c r="I29" s="41">
        <v>36192</v>
      </c>
      <c r="J29" s="41">
        <v>36192</v>
      </c>
    </row>
    <row r="30" spans="1:10" ht="4.5" customHeight="1">
      <c r="A30" s="145" t="s">
        <v>70</v>
      </c>
      <c r="B30" s="146"/>
      <c r="C30" s="147"/>
      <c r="D30" s="153" t="s">
        <v>2</v>
      </c>
      <c r="E30" s="153" t="s">
        <v>94</v>
      </c>
      <c r="F30" s="157"/>
      <c r="G30" s="157"/>
      <c r="H30" s="157"/>
      <c r="I30" s="78"/>
      <c r="J30" s="78"/>
    </row>
    <row r="31" spans="1:10" ht="5.25" customHeight="1">
      <c r="A31" s="148"/>
      <c r="B31" s="135"/>
      <c r="C31" s="149"/>
      <c r="D31" s="154"/>
      <c r="E31" s="154"/>
      <c r="F31" s="20"/>
      <c r="G31" s="20"/>
      <c r="H31" s="20"/>
      <c r="I31" s="20"/>
      <c r="J31" s="20"/>
    </row>
    <row r="32" spans="1:10" ht="9.75" customHeight="1">
      <c r="A32" s="150"/>
      <c r="B32" s="151"/>
      <c r="C32" s="152"/>
      <c r="D32" s="52"/>
      <c r="E32" s="52"/>
      <c r="F32" s="103" t="s">
        <v>11</v>
      </c>
      <c r="G32" s="103"/>
      <c r="H32" s="103"/>
      <c r="I32" s="103"/>
      <c r="J32" s="103"/>
    </row>
    <row r="33" spans="1:10" ht="14.25" customHeight="1">
      <c r="A33" s="53" t="s">
        <v>54</v>
      </c>
      <c r="B33" s="54"/>
      <c r="C33" s="55"/>
      <c r="D33" s="26">
        <v>542600</v>
      </c>
      <c r="E33" s="26">
        <v>2157296</v>
      </c>
      <c r="F33" s="103"/>
      <c r="G33" s="103"/>
      <c r="H33" s="103"/>
      <c r="I33" s="103"/>
      <c r="J33" s="103"/>
    </row>
    <row r="34" spans="1:10" ht="12" customHeight="1">
      <c r="A34" s="53" t="s">
        <v>53</v>
      </c>
      <c r="B34" s="54"/>
      <c r="C34" s="55"/>
      <c r="D34" s="26">
        <v>522561</v>
      </c>
      <c r="E34" s="26">
        <v>2165760</v>
      </c>
      <c r="F34" s="117" t="s">
        <v>73</v>
      </c>
      <c r="G34" s="85"/>
      <c r="H34" s="85"/>
      <c r="I34" s="116" t="s">
        <v>2</v>
      </c>
      <c r="J34" s="116" t="s">
        <v>94</v>
      </c>
    </row>
    <row r="35" spans="1:10" ht="11.25" customHeight="1">
      <c r="A35" s="53" t="s">
        <v>51</v>
      </c>
      <c r="B35" s="54"/>
      <c r="C35" s="55"/>
      <c r="D35" s="26">
        <f>D33-D34</f>
        <v>20039</v>
      </c>
      <c r="E35" s="26">
        <f>E33-E34</f>
        <v>-8464</v>
      </c>
      <c r="F35" s="85"/>
      <c r="G35" s="85"/>
      <c r="H35" s="85"/>
      <c r="I35" s="116"/>
      <c r="J35" s="116"/>
    </row>
    <row r="36" spans="1:10" ht="12.75" customHeight="1">
      <c r="A36" s="60" t="s">
        <v>71</v>
      </c>
      <c r="B36" s="61"/>
      <c r="C36" s="62"/>
      <c r="D36" s="43"/>
      <c r="E36" s="43"/>
      <c r="F36" s="53" t="s">
        <v>5</v>
      </c>
      <c r="G36" s="54"/>
      <c r="H36" s="55"/>
      <c r="I36" s="26">
        <v>722774</v>
      </c>
      <c r="J36" s="26">
        <v>1910286</v>
      </c>
    </row>
    <row r="37" spans="1:10" ht="12.75" customHeight="1">
      <c r="A37" s="63"/>
      <c r="B37" s="64"/>
      <c r="C37" s="65"/>
      <c r="D37" s="43"/>
      <c r="E37" s="43"/>
      <c r="F37" s="42" t="s">
        <v>62</v>
      </c>
      <c r="G37" s="42"/>
      <c r="H37" s="42"/>
      <c r="I37" s="26">
        <v>687696</v>
      </c>
      <c r="J37" s="26">
        <v>1897252</v>
      </c>
    </row>
    <row r="38" spans="1:16" ht="12.75" customHeight="1">
      <c r="A38" s="109" t="s">
        <v>52</v>
      </c>
      <c r="B38" s="110"/>
      <c r="C38" s="111"/>
      <c r="D38" s="26">
        <v>4447</v>
      </c>
      <c r="E38" s="26">
        <v>1833</v>
      </c>
      <c r="F38" s="42" t="s">
        <v>60</v>
      </c>
      <c r="G38" s="42"/>
      <c r="H38" s="42"/>
      <c r="I38" s="26">
        <f>+I36-I37</f>
        <v>35078</v>
      </c>
      <c r="J38" s="26">
        <f>+J36-J37</f>
        <v>13034</v>
      </c>
      <c r="L38" s="15"/>
      <c r="M38" s="15"/>
      <c r="N38" s="15"/>
      <c r="O38" s="15"/>
      <c r="P38" s="15"/>
    </row>
    <row r="39" spans="1:16" ht="12.75" customHeight="1">
      <c r="A39" s="86" t="s">
        <v>55</v>
      </c>
      <c r="B39" s="106"/>
      <c r="C39" s="107"/>
      <c r="D39" s="26">
        <v>12995</v>
      </c>
      <c r="E39" s="26">
        <v>3074</v>
      </c>
      <c r="F39" s="42" t="s">
        <v>37</v>
      </c>
      <c r="G39" s="42"/>
      <c r="H39" s="42"/>
      <c r="I39" s="26">
        <v>224</v>
      </c>
      <c r="J39" s="26">
        <v>208</v>
      </c>
      <c r="L39" s="10"/>
      <c r="M39" s="16"/>
      <c r="N39" s="16"/>
      <c r="O39" s="7"/>
      <c r="P39" s="7"/>
    </row>
    <row r="40" spans="1:16" ht="12.75" customHeight="1">
      <c r="A40" s="53" t="s">
        <v>51</v>
      </c>
      <c r="B40" s="54"/>
      <c r="C40" s="55"/>
      <c r="D40" s="26">
        <f>D38-D39</f>
        <v>-8548</v>
      </c>
      <c r="E40" s="26">
        <f>E38-E39</f>
        <v>-1241</v>
      </c>
      <c r="F40" s="42" t="s">
        <v>38</v>
      </c>
      <c r="G40" s="42"/>
      <c r="H40" s="42"/>
      <c r="I40" s="26">
        <v>147</v>
      </c>
      <c r="J40" s="26">
        <v>793</v>
      </c>
      <c r="L40" s="16"/>
      <c r="M40" s="16"/>
      <c r="N40" s="16"/>
      <c r="O40" s="7"/>
      <c r="P40" s="7"/>
    </row>
    <row r="41" spans="1:16" ht="12.75" customHeight="1">
      <c r="A41" s="117" t="s">
        <v>72</v>
      </c>
      <c r="B41" s="117"/>
      <c r="C41" s="117"/>
      <c r="D41" s="41"/>
      <c r="E41" s="41"/>
      <c r="F41" s="76" t="s">
        <v>39</v>
      </c>
      <c r="G41" s="76"/>
      <c r="H41" s="76"/>
      <c r="I41" s="26">
        <v>6513</v>
      </c>
      <c r="J41" s="26">
        <v>14284</v>
      </c>
      <c r="L41" s="7"/>
      <c r="M41" s="7"/>
      <c r="N41" s="7"/>
      <c r="O41" s="14"/>
      <c r="P41" s="14"/>
    </row>
    <row r="42" spans="1:16" ht="11.25" customHeight="1">
      <c r="A42" s="117"/>
      <c r="B42" s="117"/>
      <c r="C42" s="117"/>
      <c r="D42" s="78"/>
      <c r="E42" s="78"/>
      <c r="F42" s="77" t="s">
        <v>40</v>
      </c>
      <c r="G42" s="64"/>
      <c r="H42" s="65"/>
      <c r="I42" s="26">
        <v>24202</v>
      </c>
      <c r="J42" s="26">
        <v>21797</v>
      </c>
      <c r="L42" s="7"/>
      <c r="M42" s="7"/>
      <c r="N42" s="7"/>
      <c r="O42" s="14"/>
      <c r="P42" s="14"/>
    </row>
    <row r="43" spans="1:16" ht="13.5" customHeight="1">
      <c r="A43" s="86" t="s">
        <v>56</v>
      </c>
      <c r="B43" s="106"/>
      <c r="C43" s="107"/>
      <c r="D43" s="26">
        <v>3086</v>
      </c>
      <c r="E43" s="26"/>
      <c r="F43" s="53" t="s">
        <v>74</v>
      </c>
      <c r="G43" s="54"/>
      <c r="H43" s="55"/>
      <c r="I43" s="26">
        <f>+I38+I39-I40+I41-I42</f>
        <v>17466</v>
      </c>
      <c r="J43" s="26">
        <f>+J38+J39-J40+J41-J42</f>
        <v>4936</v>
      </c>
      <c r="L43" s="7"/>
      <c r="M43" s="7"/>
      <c r="N43" s="7"/>
      <c r="O43" s="14"/>
      <c r="P43" s="14"/>
    </row>
    <row r="44" spans="1:16" ht="12" customHeight="1">
      <c r="A44" s="86" t="s">
        <v>57</v>
      </c>
      <c r="B44" s="106"/>
      <c r="C44" s="107"/>
      <c r="D44" s="26">
        <v>3086</v>
      </c>
      <c r="E44" s="26">
        <v>583</v>
      </c>
      <c r="F44" s="139" t="s">
        <v>41</v>
      </c>
      <c r="G44" s="140"/>
      <c r="H44" s="141"/>
      <c r="I44" s="41"/>
      <c r="J44" s="41"/>
      <c r="K44" s="135"/>
      <c r="L44" s="135"/>
      <c r="M44" s="135"/>
      <c r="N44" s="7"/>
      <c r="O44" s="14"/>
      <c r="P44" s="14"/>
    </row>
    <row r="45" spans="1:16" ht="13.5" customHeight="1">
      <c r="A45" s="53" t="s">
        <v>51</v>
      </c>
      <c r="B45" s="54"/>
      <c r="C45" s="55"/>
      <c r="D45" s="26">
        <f>D43-D44</f>
        <v>0</v>
      </c>
      <c r="E45" s="26">
        <f>E43-E44</f>
        <v>-583</v>
      </c>
      <c r="F45" s="142"/>
      <c r="G45" s="143"/>
      <c r="H45" s="144"/>
      <c r="I45" s="78"/>
      <c r="J45" s="78"/>
      <c r="K45" s="66"/>
      <c r="L45" s="66"/>
      <c r="M45" s="66"/>
      <c r="N45" s="7"/>
      <c r="O45" s="14"/>
      <c r="P45" s="14"/>
    </row>
    <row r="46" spans="1:16" ht="13.5" customHeight="1">
      <c r="A46" s="73" t="s">
        <v>68</v>
      </c>
      <c r="B46" s="74"/>
      <c r="C46" s="75"/>
      <c r="D46" s="28">
        <f>D33+D38+D43</f>
        <v>550133</v>
      </c>
      <c r="E46" s="28">
        <f>E33+E38+E43</f>
        <v>2159129</v>
      </c>
      <c r="F46" s="42" t="s">
        <v>42</v>
      </c>
      <c r="G46" s="42"/>
      <c r="H46" s="42"/>
      <c r="I46" s="26"/>
      <c r="J46" s="26"/>
      <c r="K46" s="66"/>
      <c r="L46" s="66"/>
      <c r="M46" s="66"/>
      <c r="N46" s="17"/>
      <c r="O46" s="7"/>
      <c r="P46" s="7"/>
    </row>
    <row r="47" spans="1:16" ht="13.5" customHeight="1">
      <c r="A47" s="73" t="s">
        <v>67</v>
      </c>
      <c r="B47" s="74"/>
      <c r="C47" s="75"/>
      <c r="D47" s="28">
        <f>D34+D39+D44</f>
        <v>538642</v>
      </c>
      <c r="E47" s="28">
        <f>E34+E39+E44</f>
        <v>2169417</v>
      </c>
      <c r="F47" s="158" t="s">
        <v>43</v>
      </c>
      <c r="G47" s="159"/>
      <c r="H47" s="160"/>
      <c r="I47" s="26"/>
      <c r="J47" s="26"/>
      <c r="K47" s="13"/>
      <c r="L47" s="13"/>
      <c r="M47" s="13"/>
      <c r="N47" s="17"/>
      <c r="O47" s="7"/>
      <c r="P47" s="7"/>
    </row>
    <row r="48" spans="1:16" ht="13.5" customHeight="1">
      <c r="A48" s="119" t="s">
        <v>58</v>
      </c>
      <c r="B48" s="120"/>
      <c r="C48" s="121"/>
      <c r="D48" s="28">
        <f>D46-D47</f>
        <v>11491</v>
      </c>
      <c r="E48" s="28">
        <f>E46-E47</f>
        <v>-10288</v>
      </c>
      <c r="F48" s="162" t="s">
        <v>61</v>
      </c>
      <c r="G48" s="163"/>
      <c r="H48" s="164"/>
      <c r="I48" s="43"/>
      <c r="J48" s="43"/>
      <c r="L48" s="17"/>
      <c r="M48" s="10"/>
      <c r="N48" s="10"/>
      <c r="O48" s="7"/>
      <c r="P48" s="7"/>
    </row>
    <row r="49" spans="1:16" ht="7.5" customHeight="1">
      <c r="A49" s="60" t="s">
        <v>45</v>
      </c>
      <c r="B49" s="61"/>
      <c r="C49" s="62"/>
      <c r="D49" s="58">
        <v>5477</v>
      </c>
      <c r="E49" s="58">
        <v>16968</v>
      </c>
      <c r="F49" s="77"/>
      <c r="G49" s="165"/>
      <c r="H49" s="166"/>
      <c r="I49" s="43"/>
      <c r="J49" s="43"/>
      <c r="L49" s="7"/>
      <c r="M49" s="7"/>
      <c r="N49" s="7"/>
      <c r="O49" s="7"/>
      <c r="P49" s="7"/>
    </row>
    <row r="50" spans="1:16" ht="12.75" customHeight="1">
      <c r="A50" s="63"/>
      <c r="B50" s="64"/>
      <c r="C50" s="65"/>
      <c r="D50" s="59"/>
      <c r="E50" s="59"/>
      <c r="F50" s="60" t="s">
        <v>63</v>
      </c>
      <c r="G50" s="61"/>
      <c r="H50" s="62"/>
      <c r="I50" s="43">
        <f>+I43+I46-I47</f>
        <v>17466</v>
      </c>
      <c r="J50" s="43">
        <f>+J43+J46-J47</f>
        <v>4936</v>
      </c>
      <c r="L50" s="18"/>
      <c r="M50" s="18"/>
      <c r="N50" s="18"/>
      <c r="O50" s="14"/>
      <c r="P50" s="14"/>
    </row>
    <row r="51" spans="1:16" ht="8.25" customHeight="1">
      <c r="A51" s="60" t="s">
        <v>97</v>
      </c>
      <c r="B51" s="61"/>
      <c r="C51" s="62"/>
      <c r="D51" s="58"/>
      <c r="E51" s="58"/>
      <c r="F51" s="63"/>
      <c r="G51" s="64"/>
      <c r="H51" s="65"/>
      <c r="I51" s="43"/>
      <c r="J51" s="43"/>
      <c r="L51" s="7"/>
      <c r="M51" s="7"/>
      <c r="N51" s="7"/>
      <c r="O51" s="14"/>
      <c r="P51" s="14"/>
    </row>
    <row r="52" spans="1:16" ht="13.5" customHeight="1">
      <c r="A52" s="63"/>
      <c r="B52" s="64"/>
      <c r="C52" s="65"/>
      <c r="D52" s="59"/>
      <c r="E52" s="59"/>
      <c r="F52" s="101" t="s">
        <v>44</v>
      </c>
      <c r="G52" s="101"/>
      <c r="H52" s="101"/>
      <c r="I52" s="26"/>
      <c r="J52" s="26">
        <v>129</v>
      </c>
      <c r="L52" s="17"/>
      <c r="M52" s="17"/>
      <c r="N52" s="17"/>
      <c r="O52" s="7"/>
      <c r="P52" s="7"/>
    </row>
    <row r="53" spans="1:16" ht="13.5" customHeight="1">
      <c r="A53" s="60" t="s">
        <v>98</v>
      </c>
      <c r="B53" s="61"/>
      <c r="C53" s="62"/>
      <c r="D53" s="58"/>
      <c r="E53" s="58"/>
      <c r="F53" s="161" t="s">
        <v>69</v>
      </c>
      <c r="G53" s="68"/>
      <c r="H53" s="69"/>
      <c r="I53" s="41">
        <f>+I50-I52</f>
        <v>17466</v>
      </c>
      <c r="J53" s="41">
        <f>+J50-J52</f>
        <v>4807</v>
      </c>
      <c r="L53" s="17"/>
      <c r="M53" s="17"/>
      <c r="N53" s="17"/>
      <c r="O53" s="7"/>
      <c r="P53" s="7"/>
    </row>
    <row r="54" spans="1:16" ht="13.5" customHeight="1">
      <c r="A54" s="63"/>
      <c r="B54" s="64"/>
      <c r="C54" s="65"/>
      <c r="D54" s="59"/>
      <c r="E54" s="59"/>
      <c r="F54" s="70"/>
      <c r="G54" s="71"/>
      <c r="H54" s="72"/>
      <c r="I54" s="78"/>
      <c r="J54" s="78"/>
      <c r="L54" s="17"/>
      <c r="M54" s="17"/>
      <c r="N54" s="17"/>
      <c r="O54" s="7"/>
      <c r="P54" s="7"/>
    </row>
    <row r="55" spans="1:16" ht="14.25" customHeight="1">
      <c r="A55" s="117" t="s">
        <v>96</v>
      </c>
      <c r="B55" s="117"/>
      <c r="C55" s="117"/>
      <c r="D55" s="118">
        <f>+D46-D47+D49+D51-D53</f>
        <v>16968</v>
      </c>
      <c r="E55" s="118">
        <f>+E46-E47+E49+E51-E53</f>
        <v>6680</v>
      </c>
      <c r="F55" s="29"/>
      <c r="G55" s="30"/>
      <c r="H55" s="31"/>
      <c r="I55" s="43"/>
      <c r="J55" s="43"/>
      <c r="L55" s="17"/>
      <c r="M55" s="19"/>
      <c r="N55" s="19"/>
      <c r="O55" s="7"/>
      <c r="P55" s="7"/>
    </row>
    <row r="56" spans="1:16" ht="5.25" customHeight="1">
      <c r="A56" s="117"/>
      <c r="B56" s="117"/>
      <c r="C56" s="117"/>
      <c r="D56" s="118"/>
      <c r="E56" s="118"/>
      <c r="F56" s="32"/>
      <c r="G56" s="33"/>
      <c r="H56" s="34"/>
      <c r="I56" s="43"/>
      <c r="J56" s="43"/>
      <c r="L56" s="10"/>
      <c r="M56" s="10"/>
      <c r="N56" s="10"/>
      <c r="O56" s="7"/>
      <c r="P56" s="7"/>
    </row>
    <row r="57" spans="1:16" ht="9" customHeight="1">
      <c r="A57" s="10"/>
      <c r="B57" s="10"/>
      <c r="C57" s="10"/>
      <c r="D57" s="7"/>
      <c r="E57" s="7"/>
      <c r="F57" s="11"/>
      <c r="G57" s="11"/>
      <c r="H57" s="11"/>
      <c r="I57" s="7"/>
      <c r="J57" s="7"/>
      <c r="L57" s="7"/>
      <c r="M57" s="7"/>
      <c r="N57" s="7"/>
      <c r="O57" s="14"/>
      <c r="P57" s="14"/>
    </row>
    <row r="58" spans="1:16" ht="11.25" customHeight="1">
      <c r="A58" s="95" t="s">
        <v>92</v>
      </c>
      <c r="B58" s="95"/>
      <c r="C58" s="95"/>
      <c r="D58" s="95"/>
      <c r="E58" s="95"/>
      <c r="F58" s="95"/>
      <c r="G58" s="95"/>
      <c r="H58" s="95"/>
      <c r="I58" s="95"/>
      <c r="J58" s="95"/>
      <c r="L58" s="7"/>
      <c r="M58" s="7"/>
      <c r="N58" s="7"/>
      <c r="O58" s="7"/>
      <c r="P58" s="7"/>
    </row>
    <row r="59" spans="1:16" ht="11.25" customHeight="1">
      <c r="A59" s="57"/>
      <c r="B59" s="57"/>
      <c r="C59" s="50" t="s">
        <v>95</v>
      </c>
      <c r="D59" s="50"/>
      <c r="E59" s="50"/>
      <c r="F59" s="50"/>
      <c r="G59" s="50" t="s">
        <v>94</v>
      </c>
      <c r="H59" s="50"/>
      <c r="I59" s="50"/>
      <c r="J59" s="50"/>
      <c r="L59" s="7"/>
      <c r="M59" s="7"/>
      <c r="N59" s="7"/>
      <c r="O59" s="7"/>
      <c r="P59" s="7"/>
    </row>
    <row r="60" spans="1:16" ht="11.25" customHeight="1">
      <c r="A60" s="57"/>
      <c r="B60" s="57"/>
      <c r="C60" s="51" t="s">
        <v>82</v>
      </c>
      <c r="D60" s="51" t="s">
        <v>83</v>
      </c>
      <c r="E60" s="51" t="s">
        <v>84</v>
      </c>
      <c r="F60" s="51" t="s">
        <v>85</v>
      </c>
      <c r="G60" s="51" t="s">
        <v>82</v>
      </c>
      <c r="H60" s="51" t="s">
        <v>83</v>
      </c>
      <c r="I60" s="51" t="s">
        <v>84</v>
      </c>
      <c r="J60" s="51" t="s">
        <v>85</v>
      </c>
      <c r="L60" s="7"/>
      <c r="M60" s="7"/>
      <c r="N60" s="7"/>
      <c r="O60" s="7"/>
      <c r="P60" s="7"/>
    </row>
    <row r="61" spans="1:16" ht="11.25" customHeight="1">
      <c r="A61" s="57"/>
      <c r="B61" s="57"/>
      <c r="C61" s="50"/>
      <c r="D61" s="50"/>
      <c r="E61" s="50"/>
      <c r="F61" s="50"/>
      <c r="G61" s="50"/>
      <c r="H61" s="50"/>
      <c r="I61" s="50"/>
      <c r="J61" s="50"/>
      <c r="L61" s="10"/>
      <c r="M61" s="10"/>
      <c r="N61" s="10"/>
      <c r="O61" s="7"/>
      <c r="P61" s="7"/>
    </row>
    <row r="62" spans="1:16" ht="11.25" customHeight="1">
      <c r="A62" s="57"/>
      <c r="B62" s="57"/>
      <c r="C62" s="50"/>
      <c r="D62" s="50"/>
      <c r="E62" s="50"/>
      <c r="F62" s="50"/>
      <c r="G62" s="50"/>
      <c r="H62" s="50"/>
      <c r="I62" s="50"/>
      <c r="J62" s="50"/>
      <c r="L62" s="10"/>
      <c r="M62" s="10"/>
      <c r="N62" s="10"/>
      <c r="O62" s="7"/>
      <c r="P62" s="7"/>
    </row>
    <row r="63" spans="1:16" ht="11.25" customHeight="1">
      <c r="A63" s="56" t="s">
        <v>75</v>
      </c>
      <c r="B63" s="56"/>
      <c r="C63" s="35">
        <v>99975</v>
      </c>
      <c r="D63" s="36"/>
      <c r="E63" s="36"/>
      <c r="F63" s="37">
        <f>+C63+D63-E63</f>
        <v>99975</v>
      </c>
      <c r="G63" s="37">
        <v>99975</v>
      </c>
      <c r="H63" s="37"/>
      <c r="I63" s="25">
        <v>2628</v>
      </c>
      <c r="J63" s="25">
        <f>+G63+H63-I63</f>
        <v>97347</v>
      </c>
      <c r="L63" s="10"/>
      <c r="M63" s="10"/>
      <c r="N63" s="10"/>
      <c r="O63" s="14"/>
      <c r="P63" s="14"/>
    </row>
    <row r="64" spans="1:10" ht="11.25" customHeight="1">
      <c r="A64" s="56" t="s">
        <v>76</v>
      </c>
      <c r="B64" s="56"/>
      <c r="C64" s="35"/>
      <c r="D64" s="36"/>
      <c r="E64" s="36"/>
      <c r="F64" s="37">
        <f>+C64+D64-E64</f>
        <v>0</v>
      </c>
      <c r="G64" s="37"/>
      <c r="H64" s="37"/>
      <c r="I64" s="25"/>
      <c r="J64" s="25">
        <f>+G64+H64-I64</f>
        <v>0</v>
      </c>
    </row>
    <row r="65" spans="1:10" ht="11.25" customHeight="1">
      <c r="A65" s="56" t="s">
        <v>77</v>
      </c>
      <c r="B65" s="56"/>
      <c r="C65" s="35"/>
      <c r="D65" s="36"/>
      <c r="E65" s="36"/>
      <c r="F65" s="37">
        <f>+C65+D65-E65</f>
        <v>0</v>
      </c>
      <c r="G65" s="37"/>
      <c r="H65" s="37"/>
      <c r="I65" s="25"/>
      <c r="J65" s="25">
        <f>+G65+H65-I65</f>
        <v>0</v>
      </c>
    </row>
    <row r="66" spans="1:10" ht="11.25" customHeight="1">
      <c r="A66" s="21" t="s">
        <v>78</v>
      </c>
      <c r="B66" s="21"/>
      <c r="C66" s="37"/>
      <c r="D66" s="36"/>
      <c r="E66" s="36"/>
      <c r="F66" s="37">
        <f>+C66+D66-E66</f>
        <v>0</v>
      </c>
      <c r="G66" s="37"/>
      <c r="H66" s="37"/>
      <c r="I66" s="25"/>
      <c r="J66" s="25">
        <f>+G66+H66-I66</f>
        <v>0</v>
      </c>
    </row>
    <row r="67" spans="1:10" ht="9.75" customHeight="1">
      <c r="A67" s="47" t="s">
        <v>79</v>
      </c>
      <c r="B67" s="48"/>
      <c r="C67" s="45">
        <f aca="true" t="shared" si="0" ref="C67:J67">+C63+C64+C65-C66</f>
        <v>99975</v>
      </c>
      <c r="D67" s="45">
        <f t="shared" si="0"/>
        <v>0</v>
      </c>
      <c r="E67" s="45">
        <f t="shared" si="0"/>
        <v>0</v>
      </c>
      <c r="F67" s="45">
        <f t="shared" si="0"/>
        <v>99975</v>
      </c>
      <c r="G67" s="45">
        <f t="shared" si="0"/>
        <v>99975</v>
      </c>
      <c r="H67" s="45">
        <f t="shared" si="0"/>
        <v>0</v>
      </c>
      <c r="I67" s="45">
        <f t="shared" si="0"/>
        <v>2628</v>
      </c>
      <c r="J67" s="45">
        <f t="shared" si="0"/>
        <v>97347</v>
      </c>
    </row>
    <row r="68" spans="1:10" ht="14.25" customHeight="1">
      <c r="A68" s="48"/>
      <c r="B68" s="48"/>
      <c r="C68" s="46"/>
      <c r="D68" s="46"/>
      <c r="E68" s="46"/>
      <c r="F68" s="46"/>
      <c r="G68" s="46"/>
      <c r="H68" s="46"/>
      <c r="I68" s="46"/>
      <c r="J68" s="46"/>
    </row>
    <row r="69" spans="1:10" ht="11.25" customHeight="1">
      <c r="A69" s="49" t="s">
        <v>80</v>
      </c>
      <c r="B69" s="49"/>
      <c r="C69" s="37"/>
      <c r="D69" s="36"/>
      <c r="E69" s="36"/>
      <c r="F69" s="37"/>
      <c r="G69" s="37"/>
      <c r="H69" s="37"/>
      <c r="I69" s="25"/>
      <c r="J69" s="25"/>
    </row>
    <row r="70" spans="1:10" ht="11.25" customHeight="1">
      <c r="A70" s="49" t="s">
        <v>81</v>
      </c>
      <c r="B70" s="49"/>
      <c r="C70" s="37">
        <v>2378</v>
      </c>
      <c r="D70" s="36">
        <v>71400</v>
      </c>
      <c r="E70" s="36"/>
      <c r="F70" s="37">
        <f aca="true" t="shared" si="1" ref="F70:F75">+C70+D70-E70</f>
        <v>73778</v>
      </c>
      <c r="G70" s="37">
        <v>73778</v>
      </c>
      <c r="H70" s="37"/>
      <c r="I70" s="25"/>
      <c r="J70" s="25">
        <f aca="true" t="shared" si="2" ref="J70:J75">+G70+H70-I70</f>
        <v>73778</v>
      </c>
    </row>
    <row r="71" spans="1:10" ht="12" customHeight="1">
      <c r="A71" s="21" t="s">
        <v>86</v>
      </c>
      <c r="B71" s="21"/>
      <c r="C71" s="37">
        <v>74666</v>
      </c>
      <c r="D71" s="36"/>
      <c r="E71" s="36">
        <v>74666</v>
      </c>
      <c r="F71" s="37">
        <f t="shared" si="1"/>
        <v>0</v>
      </c>
      <c r="G71" s="37"/>
      <c r="H71" s="37"/>
      <c r="I71" s="25"/>
      <c r="J71" s="25">
        <f t="shared" si="2"/>
        <v>0</v>
      </c>
    </row>
    <row r="72" spans="1:10" ht="11.25" customHeight="1">
      <c r="A72" s="48" t="s">
        <v>87</v>
      </c>
      <c r="B72" s="48"/>
      <c r="C72" s="37">
        <f>+C69+C70+C71</f>
        <v>77044</v>
      </c>
      <c r="D72" s="37">
        <f>+D69+D70+D71</f>
        <v>71400</v>
      </c>
      <c r="E72" s="37">
        <f>+E69+E70+E71</f>
        <v>74666</v>
      </c>
      <c r="F72" s="37">
        <f t="shared" si="1"/>
        <v>73778</v>
      </c>
      <c r="G72" s="37">
        <f>+G69+G70+G71</f>
        <v>73778</v>
      </c>
      <c r="H72" s="37">
        <f>+H69+H70+H71</f>
        <v>0</v>
      </c>
      <c r="I72" s="37">
        <f>+I69+I70+I71</f>
        <v>0</v>
      </c>
      <c r="J72" s="25">
        <f t="shared" si="2"/>
        <v>73778</v>
      </c>
    </row>
    <row r="73" spans="1:10" ht="11.25" customHeight="1">
      <c r="A73" s="49" t="s">
        <v>88</v>
      </c>
      <c r="B73" s="49"/>
      <c r="C73" s="37">
        <v>481</v>
      </c>
      <c r="D73" s="36">
        <v>50262</v>
      </c>
      <c r="E73" s="36"/>
      <c r="F73" s="37">
        <f t="shared" si="1"/>
        <v>50743</v>
      </c>
      <c r="G73" s="37">
        <v>50743</v>
      </c>
      <c r="H73" s="37">
        <v>7492</v>
      </c>
      <c r="I73" s="38">
        <v>16495</v>
      </c>
      <c r="J73" s="25">
        <f t="shared" si="2"/>
        <v>41740</v>
      </c>
    </row>
    <row r="74" spans="1:10" ht="11.25" customHeight="1">
      <c r="A74" s="134" t="s">
        <v>89</v>
      </c>
      <c r="B74" s="134"/>
      <c r="C74" s="25"/>
      <c r="D74" s="25"/>
      <c r="E74" s="25"/>
      <c r="F74" s="37">
        <f t="shared" si="1"/>
        <v>0</v>
      </c>
      <c r="G74" s="25"/>
      <c r="H74" s="25"/>
      <c r="I74" s="39"/>
      <c r="J74" s="25">
        <f t="shared" si="2"/>
        <v>0</v>
      </c>
    </row>
    <row r="75" spans="1:10" ht="12" customHeight="1">
      <c r="A75" s="22" t="s">
        <v>90</v>
      </c>
      <c r="B75" s="22"/>
      <c r="C75" s="25">
        <f>+C67+C72+C73-C74</f>
        <v>177500</v>
      </c>
      <c r="D75" s="25">
        <f>+D67+D72+D73-D74</f>
        <v>121662</v>
      </c>
      <c r="E75" s="25">
        <f>+E67+E72+E73-E74</f>
        <v>74666</v>
      </c>
      <c r="F75" s="37">
        <f t="shared" si="1"/>
        <v>224496</v>
      </c>
      <c r="G75" s="25">
        <f>+G67+G72+G73-G74</f>
        <v>224496</v>
      </c>
      <c r="H75" s="25">
        <f>+H67+H72+H73-H74</f>
        <v>7492</v>
      </c>
      <c r="I75" s="25">
        <f>+I67+I72+I73-I74</f>
        <v>19123</v>
      </c>
      <c r="J75" s="25">
        <f t="shared" si="2"/>
        <v>212865</v>
      </c>
    </row>
    <row r="76" spans="1:10" ht="12" customHeight="1">
      <c r="A76" s="47" t="s">
        <v>91</v>
      </c>
      <c r="B76" s="48"/>
      <c r="C76" s="41"/>
      <c r="D76" s="41"/>
      <c r="E76" s="41"/>
      <c r="F76" s="41"/>
      <c r="G76" s="41"/>
      <c r="H76" s="41"/>
      <c r="I76" s="44"/>
      <c r="J76" s="44"/>
    </row>
    <row r="77" spans="1:10" ht="12" customHeight="1">
      <c r="A77" s="48"/>
      <c r="B77" s="48"/>
      <c r="C77" s="78"/>
      <c r="D77" s="78"/>
      <c r="E77" s="78"/>
      <c r="F77" s="78"/>
      <c r="G77" s="78"/>
      <c r="H77" s="78"/>
      <c r="I77" s="40"/>
      <c r="J77" s="40"/>
    </row>
    <row r="78" spans="1:10" ht="164.25" customHeight="1">
      <c r="A78" s="99" t="s">
        <v>104</v>
      </c>
      <c r="B78" s="100"/>
      <c r="C78" s="100"/>
      <c r="D78" s="100"/>
      <c r="E78" s="100"/>
      <c r="F78" s="100"/>
      <c r="G78" s="100"/>
      <c r="H78" s="100"/>
      <c r="I78" s="100"/>
      <c r="J78" s="100"/>
    </row>
    <row r="79" spans="1:10" ht="4.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t="36" customHeight="1">
      <c r="A80" s="132" t="s">
        <v>14</v>
      </c>
      <c r="B80" s="133"/>
      <c r="C80" s="133"/>
      <c r="D80" s="133"/>
      <c r="E80" s="133"/>
      <c r="F80" s="133"/>
      <c r="G80" s="133"/>
      <c r="H80" s="133"/>
      <c r="I80" s="133"/>
      <c r="J80" s="133"/>
    </row>
    <row r="81" spans="1:10" ht="11.25">
      <c r="A81" s="108" t="s">
        <v>99</v>
      </c>
      <c r="B81" s="122"/>
      <c r="C81" s="122"/>
      <c r="D81" s="122"/>
      <c r="E81" s="122"/>
      <c r="F81" s="122"/>
      <c r="G81" s="122"/>
      <c r="H81" s="122"/>
      <c r="I81" s="122"/>
      <c r="J81" s="122"/>
    </row>
    <row r="82" spans="1:10" ht="11.25">
      <c r="A82" s="122"/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ht="5.2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</row>
    <row r="84" spans="1:10" ht="1.5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</row>
    <row r="85" spans="1:10" ht="6" customHeight="1" hidden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</row>
    <row r="86" spans="1:10" ht="10.5" customHeight="1" hidden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</row>
    <row r="87" ht="4.5" customHeight="1">
      <c r="E87" s="8"/>
    </row>
    <row r="88" spans="1:10" ht="12.75">
      <c r="A88" s="124" t="s">
        <v>64</v>
      </c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ht="11.25">
      <c r="A89" s="125" t="s">
        <v>105</v>
      </c>
      <c r="B89" s="126"/>
      <c r="C89" s="126"/>
      <c r="D89" s="126"/>
      <c r="E89" s="126"/>
      <c r="F89" s="126"/>
      <c r="G89" s="126"/>
      <c r="H89" s="126"/>
      <c r="I89" s="126"/>
      <c r="J89" s="126"/>
    </row>
    <row r="90" spans="1:10" ht="11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</row>
    <row r="91" spans="1:10" ht="11.25">
      <c r="A91" s="130"/>
      <c r="B91" s="131"/>
      <c r="C91" s="131"/>
      <c r="D91" s="131"/>
      <c r="E91" s="131"/>
      <c r="F91" s="131"/>
      <c r="G91" s="131"/>
      <c r="H91" s="131"/>
      <c r="I91" s="131"/>
      <c r="J91" s="131"/>
    </row>
    <row r="92" spans="1:10" ht="9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</row>
    <row r="93" spans="1:10" ht="16.5" customHeight="1" hidden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</row>
    <row r="94" spans="1:10" ht="11.25" hidden="1">
      <c r="A94" s="131"/>
      <c r="B94" s="131"/>
      <c r="C94" s="131"/>
      <c r="D94" s="131"/>
      <c r="E94" s="131"/>
      <c r="F94" s="131"/>
      <c r="G94" s="131"/>
      <c r="H94" s="131"/>
      <c r="I94" s="131"/>
      <c r="J94" s="131"/>
    </row>
    <row r="95" spans="1:10" ht="11.25" hidden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</row>
    <row r="96" spans="1:10" ht="16.5" customHeight="1" hidden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</row>
    <row r="97" spans="5:10" ht="11.25">
      <c r="E97" s="8"/>
      <c r="G97" s="127" t="s">
        <v>10</v>
      </c>
      <c r="H97" s="128"/>
      <c r="I97" s="128"/>
      <c r="J97" s="128"/>
    </row>
    <row r="98" spans="5:10" ht="12.75" customHeight="1">
      <c r="E98" s="8"/>
      <c r="G98" s="129" t="s">
        <v>106</v>
      </c>
      <c r="H98" s="129"/>
      <c r="I98" s="129"/>
      <c r="J98" s="129"/>
    </row>
    <row r="99" spans="5:10" ht="12.75" customHeight="1">
      <c r="E99" s="8"/>
      <c r="G99" s="12"/>
      <c r="H99" s="12"/>
      <c r="I99" s="12"/>
      <c r="J99" s="12"/>
    </row>
    <row r="100" spans="5:10" ht="12.75" customHeight="1">
      <c r="E100" s="8"/>
      <c r="G100" s="12"/>
      <c r="H100" s="12"/>
      <c r="I100" s="12"/>
      <c r="J100" s="12"/>
    </row>
    <row r="101" spans="5:10" ht="12.75" customHeight="1">
      <c r="E101" s="8"/>
      <c r="G101" s="12"/>
      <c r="H101" s="12"/>
      <c r="I101" s="12"/>
      <c r="J101" s="12"/>
    </row>
    <row r="102" spans="5:10" ht="12.75" customHeight="1">
      <c r="E102" s="8"/>
      <c r="G102" s="12"/>
      <c r="H102" s="12"/>
      <c r="I102" s="12"/>
      <c r="J102" s="12"/>
    </row>
    <row r="103" spans="1:10" ht="47.25" customHeight="1">
      <c r="A103" s="123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ht="73.5" customHeight="1" hidden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</row>
  </sheetData>
  <mergeCells count="166">
    <mergeCell ref="E67:E68"/>
    <mergeCell ref="F67:F68"/>
    <mergeCell ref="J55:J56"/>
    <mergeCell ref="I53:I54"/>
    <mergeCell ref="J53:J54"/>
    <mergeCell ref="J67:J68"/>
    <mergeCell ref="I55:I56"/>
    <mergeCell ref="I60:I62"/>
    <mergeCell ref="I67:I68"/>
    <mergeCell ref="H76:H77"/>
    <mergeCell ref="A47:C47"/>
    <mergeCell ref="F47:H47"/>
    <mergeCell ref="F50:H51"/>
    <mergeCell ref="A63:B63"/>
    <mergeCell ref="F53:H54"/>
    <mergeCell ref="F52:H52"/>
    <mergeCell ref="F48:H49"/>
    <mergeCell ref="A70:B70"/>
    <mergeCell ref="A49:C50"/>
    <mergeCell ref="F44:H45"/>
    <mergeCell ref="A30:C32"/>
    <mergeCell ref="D30:D32"/>
    <mergeCell ref="E30:E32"/>
    <mergeCell ref="F29:H30"/>
    <mergeCell ref="A43:C43"/>
    <mergeCell ref="A41:C42"/>
    <mergeCell ref="A36:C37"/>
    <mergeCell ref="F38:H38"/>
    <mergeCell ref="A44:C44"/>
    <mergeCell ref="I21:I22"/>
    <mergeCell ref="J21:J22"/>
    <mergeCell ref="J27:J28"/>
    <mergeCell ref="I27:I28"/>
    <mergeCell ref="I29:I30"/>
    <mergeCell ref="J29:J30"/>
    <mergeCell ref="F32:J33"/>
    <mergeCell ref="F27:H28"/>
    <mergeCell ref="K44:M44"/>
    <mergeCell ref="K45:M45"/>
    <mergeCell ref="I44:I45"/>
    <mergeCell ref="J44:J45"/>
    <mergeCell ref="A80:J80"/>
    <mergeCell ref="A72:B72"/>
    <mergeCell ref="A73:B73"/>
    <mergeCell ref="A74:B74"/>
    <mergeCell ref="A76:B77"/>
    <mergeCell ref="C76:C77"/>
    <mergeCell ref="D76:D77"/>
    <mergeCell ref="E76:E77"/>
    <mergeCell ref="F76:F77"/>
    <mergeCell ref="G76:G77"/>
    <mergeCell ref="A81:J86"/>
    <mergeCell ref="A103:J104"/>
    <mergeCell ref="A88:J88"/>
    <mergeCell ref="A89:J90"/>
    <mergeCell ref="G97:J97"/>
    <mergeCell ref="G98:J98"/>
    <mergeCell ref="A91:J96"/>
    <mergeCell ref="A55:C56"/>
    <mergeCell ref="D55:D56"/>
    <mergeCell ref="E55:E56"/>
    <mergeCell ref="A48:C48"/>
    <mergeCell ref="D49:D50"/>
    <mergeCell ref="E53:E54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0:C40"/>
    <mergeCell ref="A28:E29"/>
    <mergeCell ref="E36:E37"/>
    <mergeCell ref="A35:C35"/>
    <mergeCell ref="A34:C34"/>
    <mergeCell ref="A39:C39"/>
    <mergeCell ref="D36:D37"/>
    <mergeCell ref="A33:C33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13:C13"/>
    <mergeCell ref="A15:C15"/>
    <mergeCell ref="A14:C14"/>
    <mergeCell ref="A78:J78"/>
    <mergeCell ref="A21:C21"/>
    <mergeCell ref="A22:C22"/>
    <mergeCell ref="A23:C23"/>
    <mergeCell ref="A24:C24"/>
    <mergeCell ref="A25:C25"/>
    <mergeCell ref="A26:C2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3:J3"/>
    <mergeCell ref="A79:J79"/>
    <mergeCell ref="A12:C12"/>
    <mergeCell ref="F13:H13"/>
    <mergeCell ref="A16:C17"/>
    <mergeCell ref="A5:J5"/>
    <mergeCell ref="H60:H62"/>
    <mergeCell ref="G67:G68"/>
    <mergeCell ref="H67:H68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E41:E42"/>
    <mergeCell ref="A59:B62"/>
    <mergeCell ref="E49:E50"/>
    <mergeCell ref="D51:D52"/>
    <mergeCell ref="E51:E52"/>
    <mergeCell ref="A53:C54"/>
    <mergeCell ref="D53:D54"/>
    <mergeCell ref="A51:C52"/>
    <mergeCell ref="A58:J58"/>
    <mergeCell ref="J48:J49"/>
    <mergeCell ref="I48:I49"/>
    <mergeCell ref="D16:D17"/>
    <mergeCell ref="E16:E17"/>
    <mergeCell ref="F16:H16"/>
    <mergeCell ref="F37:H37"/>
    <mergeCell ref="F39:H39"/>
    <mergeCell ref="F40:H40"/>
    <mergeCell ref="J50:J51"/>
    <mergeCell ref="I76:I77"/>
    <mergeCell ref="J76:J77"/>
    <mergeCell ref="G59:J59"/>
    <mergeCell ref="F60:F62"/>
    <mergeCell ref="G60:G62"/>
    <mergeCell ref="J60:J62"/>
    <mergeCell ref="I50:I51"/>
    <mergeCell ref="A67:B68"/>
    <mergeCell ref="A69:B69"/>
    <mergeCell ref="C59:F59"/>
    <mergeCell ref="C60:C62"/>
    <mergeCell ref="D60:D62"/>
    <mergeCell ref="C67:C68"/>
    <mergeCell ref="D67:D68"/>
    <mergeCell ref="A64:B64"/>
    <mergeCell ref="A65:B65"/>
    <mergeCell ref="E60:E62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Suncica</cp:lastModifiedBy>
  <cp:lastPrinted>2006-06-29T12:36:39Z</cp:lastPrinted>
  <dcterms:created xsi:type="dcterms:W3CDTF">2005-01-22T07:34:39Z</dcterms:created>
  <dcterms:modified xsi:type="dcterms:W3CDTF">2006-07-04T12:44:30Z</dcterms:modified>
  <cp:category/>
  <cp:version/>
  <cp:contentType/>
  <cp:contentStatus/>
</cp:coreProperties>
</file>