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<sst xmlns="http://schemas.openxmlformats.org/spreadsheetml/2006/main" count="297" uniqueCount="167">
  <si>
    <t>I ОСНОВНИ ПОДАЦИ</t>
  </si>
  <si>
    <t>АКТИВА</t>
  </si>
  <si>
    <t>2004.</t>
  </si>
  <si>
    <t>ПАСИВА</t>
  </si>
  <si>
    <t>А. КАПИТАЛ</t>
  </si>
  <si>
    <t>I Пословни приходи</t>
  </si>
  <si>
    <t>1. скраћени назив:</t>
  </si>
  <si>
    <t>2. адреса:</t>
  </si>
  <si>
    <t>3. матични број:</t>
  </si>
  <si>
    <t>4. ПИБ:</t>
  </si>
  <si>
    <t>БИЛАНС УСПЕХА  (у 000 дин)</t>
  </si>
  <si>
    <t>БИЛАНС СТАЊА (у 000 дин)</t>
  </si>
  <si>
    <t>II ФИНАНСИЈСКИ ИЗВЕШТАЈИ</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</si>
  <si>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</si>
  <si>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</si>
  <si>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</si>
  <si>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</si>
  <si>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</si>
  <si>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</si>
  <si>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</si>
  <si>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</si>
  <si>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</si>
  <si>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</si>
  <si>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</si>
  <si>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</si>
  <si>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</si>
  <si>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</si>
  <si>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</si>
  <si>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</si>
  <si>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</si>
  <si>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</si>
  <si>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</si>
  <si>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</si>
  <si>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</si>
  <si>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</si>
  <si>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</si>
  <si>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</si>
  <si>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</si>
  <si>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</si>
  <si>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</si>
  <si>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</si>
  <si>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</si>
  <si>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</si>
  <si>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 xml:space="preserve"> </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</si>
  <si>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</si>
  <si>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</si>
  <si>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</si>
  <si>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</si>
  <si>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</si>
  <si>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</si>
  <si>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</si>
  <si>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</si>
  <si>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</si>
  <si>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</si>
  <si>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</si>
  <si>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</si>
  <si>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</si>
  <si>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</si>
  <si>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</si>
  <si>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</si>
  <si>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</si>
  <si>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</si>
  <si>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</si>
  <si>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</si>
  <si>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</si>
  <si>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</si>
  <si>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</si>
  <si>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</si>
  <si>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</si>
  <si>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</si>
  <si>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</si>
  <si>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</si>
  <si>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</si>
  <si>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</si>
  <si>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</si>
  <si>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</si>
  <si>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</si>
  <si>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</si>
  <si>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</si>
  <si>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</si>
  <si>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</si>
  <si>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</si>
  <si>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</si>
  <si>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</si>
  <si>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</si>
  <si>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</si>
  <si>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</si>
  <si>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t>2005.</t>
  </si>
  <si>
    <t xml:space="preserve">2004. </t>
  </si>
  <si>
    <t>Ђ. НЕТО ПРИЛИВ / ОДЛИВ ГОТОВ.</t>
  </si>
  <si>
    <t>Е. ГОТОВИНА НА ПОЧЕТКУ ОБРАЧУНСКОГ ПЕРИОДА</t>
  </si>
  <si>
    <t>Ж. НЕГАТ. КУРСНЕ РАЗЛИКЕ ПО ОСНОВУ ПРЕРАЧУНА ГОТОВИНЕ</t>
  </si>
  <si>
    <t>З. ПОЗИТ. КУРСНЕ РАЗЛИКЕ ПО ОСНОВУ ПРЕРАЧУНА ГОТОВИНЕ</t>
  </si>
  <si>
    <t>И. ГОТОВИНА НА КРАЈУ ОБРАЧУНСКОГ ПЕРИОДА</t>
  </si>
  <si>
    <t>Није било значајних промена правног и финансијског положаја Друштва.</t>
  </si>
  <si>
    <t>Енергопројект Холдинг а.д. Београд</t>
  </si>
  <si>
    <t>07023014</t>
  </si>
  <si>
    <t>Булевар Михаила Пупина 12, Нови Београд</t>
  </si>
  <si>
    <t>Владан Пириватрић</t>
  </si>
  <si>
    <t>Генерални директор</t>
  </si>
  <si>
    <r>
      <t>III МИШЉЕЊЕ РЕВИЗОРА МГИ Ревизија и Рачуноводство а.д.Београд О ФИНАНСИЈСКИМ ИЗВЕШТАЈИМА:</t>
    </r>
    <r>
      <rPr>
        <b/>
        <sz val="10"/>
        <rFont val="Arial"/>
        <family val="2"/>
      </rPr>
      <t xml:space="preserve">
...</t>
    </r>
    <r>
      <rPr>
        <sz val="10"/>
        <rFont val="Arial"/>
        <family val="2"/>
      </rPr>
      <t xml:space="preserve">"По нашем мишљењу финансијски извештаји </t>
    </r>
    <r>
      <rPr>
        <b/>
        <sz val="10"/>
        <rFont val="Arial"/>
        <family val="2"/>
      </rPr>
      <t>истинито и објективно</t>
    </r>
    <r>
      <rPr>
        <sz val="10"/>
        <rFont val="Arial"/>
        <family val="2"/>
      </rPr>
      <t>, по свим материјално значајним питањима, приказују стање имовине, обавеза и капитала "Енергопројект - Холдинг" АД, Београд на дан 31.децембра 2005.год., резултат пословања, токове готовине и промене на капиталу за пословну годину завршену на тај дан, у складу са рачуноводственим прописима важећим у РС."</t>
    </r>
  </si>
  <si>
    <t>V ОСНОВНИ ПОДАЦИ О ДРУШТВИМА КОЈА СУ ПРЕДМЕТ КОНСОЛИДАЦИЈЕ</t>
  </si>
  <si>
    <t>2. Адреса</t>
  </si>
  <si>
    <t>3. Делатност</t>
  </si>
  <si>
    <t>1. скраћени назив</t>
  </si>
  <si>
    <t>1. ЕП-Високоградња</t>
  </si>
  <si>
    <t>2. ЕП-Нискоградња</t>
  </si>
  <si>
    <t>3. ЕП-Опрема</t>
  </si>
  <si>
    <t>4. ЕП-Урбанизам и архитектура</t>
  </si>
  <si>
    <t>5. ЕП-Хидроинжењеринг</t>
  </si>
  <si>
    <t>6. ЕП-Индустрија</t>
  </si>
  <si>
    <t>7. ЕП-Ентел</t>
  </si>
  <si>
    <t>8. ЕП-Промет</t>
  </si>
  <si>
    <t>9. ЕП-Инграф</t>
  </si>
  <si>
    <t>10.ЕП-Енергодата</t>
  </si>
  <si>
    <t>11.ЕП-Гарант</t>
  </si>
  <si>
    <t>12.Енјуб</t>
  </si>
  <si>
    <t>13.Енерго Брокер</t>
  </si>
  <si>
    <t>London, Velika Britanija</t>
  </si>
  <si>
    <t>14. INEC Engineering Co.Ltd.</t>
  </si>
  <si>
    <t>Dubai, UAE</t>
  </si>
  <si>
    <t>15.Energoprojekt Middle East(L.L.C.)</t>
  </si>
  <si>
    <t>Frankfurt, Nemačka</t>
  </si>
  <si>
    <t>16.ENCOM GmbH</t>
  </si>
  <si>
    <t>Malezija</t>
  </si>
  <si>
    <t>17.Energoprojekt(M) Sdn. Bhd.</t>
  </si>
  <si>
    <t>Gvineja</t>
  </si>
  <si>
    <t>18.ENERGOGVINEJA</t>
  </si>
  <si>
    <t>Zambija</t>
  </si>
  <si>
    <t>19.ZECCO Ltd.</t>
  </si>
  <si>
    <t>Булевар М.Пупина 12, Нови Београд</t>
  </si>
  <si>
    <t>Булевар М.Пупина 10з/I, Нови Београд</t>
  </si>
  <si>
    <t>Булевар М.Пупина 20/III, Нови Београд</t>
  </si>
  <si>
    <t>зависно предузеће-51%</t>
  </si>
  <si>
    <t>зависно предузеће-53%</t>
  </si>
  <si>
    <t>зависно предузеће-100%</t>
  </si>
  <si>
    <t>зависно предузеће-64,13%</t>
  </si>
  <si>
    <t>зависно предузеће-50%</t>
  </si>
  <si>
    <t>повезано пр.лице са 28,60%</t>
  </si>
  <si>
    <t>зависно предузеће у иностр.-100%</t>
  </si>
  <si>
    <t>4. Врста и степен самосталности-%учешћа ЕП Холдинга у укуп.капиталу</t>
  </si>
  <si>
    <t>Груби грађев.радови</t>
  </si>
  <si>
    <t>Извођење радова и инжењеринг објеката нискоградње</t>
  </si>
  <si>
    <t>Остали грађ. и специјализовани послови</t>
  </si>
  <si>
    <t>Пројектовање,консалтинг и инжењеринг за урбанизам и архитект.</t>
  </si>
  <si>
    <t>Истражни радови,пројект.,консалт.,инжењеринг</t>
  </si>
  <si>
    <t>Пројектовање,консалт.,инжењеринг индустријских посторјења и објеката</t>
  </si>
  <si>
    <t>Пројектовање грађ. и других објеката</t>
  </si>
  <si>
    <t>Трговина,извоз и увоз роба и услуга,страна улагања и финансије у промету</t>
  </si>
  <si>
    <t>Графичке услуге и производња</t>
  </si>
  <si>
    <t>Пројект.,приозводња,инжењеринг информационих система</t>
  </si>
  <si>
    <t>Осигурање</t>
  </si>
  <si>
    <t>Брокерско-дилерско пословање</t>
  </si>
  <si>
    <t>Посредовање при изградњи,реконструкцији,промету стамбеног,пословног и др.простора</t>
  </si>
  <si>
    <t>ИЗВОД ИЗ КОНСОЛИДОВАНОГ ГОДИШЊЕГ РАЧУНА ЗА 2005. ГОДИНУ</t>
  </si>
  <si>
    <t>VI ФИНАНСИЈСКИ ИЗВЕШТАЈИ</t>
  </si>
  <si>
    <t>Maњински интерес</t>
  </si>
  <si>
    <t xml:space="preserve">VIII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</si>
  <si>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Увид се може извршити сваког радног дана од 09 до16 часова у седишту друштва: Нови Београд, Булевар Михаила Пупина 12.</t>
  </si>
  <si>
    <r>
      <t>VII МИШЉЕЊЕ РЕВИЗОРА МГИ Ревизија и Рачуноводство а.д.Београд О ФИНАНСИЈСКИМ ИЗВЕШТАЈИМА:</t>
    </r>
    <r>
      <rPr>
        <b/>
        <sz val="8"/>
        <rFont val="Arial"/>
        <family val="2"/>
      </rPr>
      <t xml:space="preserve">
...</t>
    </r>
    <r>
      <rPr>
        <sz val="8"/>
        <rFont val="Arial"/>
        <family val="2"/>
      </rPr>
      <t xml:space="preserve">"По нашем мишљењу консолидовани финансијски извештаји </t>
    </r>
    <r>
      <rPr>
        <b/>
        <sz val="8"/>
        <rFont val="Arial"/>
        <family val="2"/>
      </rPr>
      <t>истинито и објективно</t>
    </r>
    <r>
      <rPr>
        <sz val="8"/>
        <rFont val="Arial"/>
        <family val="2"/>
      </rPr>
      <t xml:space="preserve">, по свим материјално значајним аспектима, приказују финансијско стање Система "Енергопројект", Београд на дан 31.децембра 2005.год., резултате пословања, токове готовине и промене на капиталу за пословну годину завршену на тај дан, у складу са рачуноводственим прописима важећим у РС.Скрећемо пажњу, не изуражавајући резерву у односу на дато мишљење,на следеће:а) У консолидованом Билансу стања су у оквиру Осталих дуг.фин.пласмана потраживања од "Предузећа за изградњу железничког чвора" Београд у износу од Дин.600.099хилјада. Ради се о потраживању старом више година (припадајућа камата није садржана у овом износу), чија основаност није спорна, (потраживања су усаглашена и воде се преговори са дужником о изналажењу начина за наплату) али је  неизвесна динамика наплате.  б) У конс.Билансу стања садржан је износ Дин. 2.532.593 хиљада, односно USD 35.068.283  (2004: Дин.2.263.030 хиљаде, односно USD 39.061.199) који представља средства, односно изворе средстава ино-закључака у ратом захваћеном подручју у Ираку.  Наведени ино-закључци су неактивни, није постојала могућност да се уверимо у постојање и вредност имовине/обавеза нити је могуће предвидети судбину ових средстава/извора у догледној будућности. ц) Против предузећа у саставу Система "Енергопројект", Београд води се више судских спорова. Руководство Система "Енергопројект", Београд сматра да не постоји реалан ризик да се ови судски спорови окончају на начин који би резултирао значајним одливима финансијских средстава у будућности и сагласно томе није вршило резервисање за те намене." </t>
    </r>
  </si>
  <si>
    <t xml:space="preserve">        На основу чл. 66. Закона о тржишту хартија од вредности и других финансијских инструмената ("Службени гласник РС", бр.47/2006)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</si>
  <si>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ИЗВОД ИЗ ПОЛУГОДИШЊЕГ РАЧУНА ЗА 2007. ГОДИНУ</t>
  </si>
  <si>
    <t xml:space="preserve">III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</si>
  <si>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30.06.2007.</t>
  </si>
  <si>
    <t>IV ВРЕМЕ И МЕСТО ГДЕ СЕ МОЖЕ ИЗВРШИТИ УВИД У КОМПЛЕТАН ПОЛУГОДИШЊИ РАЧУН ДРУШТВА</t>
  </si>
  <si>
    <t>Стање 
на крају полугод.</t>
  </si>
  <si>
    <t>EНЕРГОПРОЈЕКТ ХОЛДИНГ АД</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</si>
</sst>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quot;Yes&quot;;&quot;Yes&quot;;&quot;No&quot;"/>
    <numFmt numFmtId="189" formatCode="&quot;True&quot;;&quot;True&quot;;&quot;False&quot;"/>
    <numFmt numFmtId="190" formatCode="&quot;On&quot;;&quot;On&quot;;&quot;Off&quot;"/>
    <numFmt numFmtId="191" formatCode="[$€-2]\ #,##0.00_);[Red]\([$€-2]\ #,##0.00\)"/>
  </numFmts>
  <fonts count="46">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sz val="9"/>
      <name val="Arial"/>
      <family val="2"/>
    </font>
    <font>
      <sz val="7.5"/>
      <name val="Arial"/>
      <family val="0"/>
    </font>
    <font>
      <b/>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10" xfId="0" applyFont="1" applyBorder="1" applyAlignment="1">
      <alignment/>
    </xf>
    <xf numFmtId="0" fontId="1" fillId="0" borderId="11"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3" fontId="1" fillId="0" borderId="14"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xf>
    <xf numFmtId="3" fontId="1" fillId="0" borderId="11" xfId="0" applyNumberFormat="1" applyFont="1" applyBorder="1" applyAlignment="1">
      <alignment horizontal="center"/>
    </xf>
    <xf numFmtId="3" fontId="3" fillId="0" borderId="11" xfId="0" applyNumberFormat="1" applyFont="1" applyBorder="1" applyAlignment="1">
      <alignment horizontal="center" vertical="center"/>
    </xf>
    <xf numFmtId="0" fontId="7" fillId="0" borderId="0" xfId="0" applyFont="1" applyBorder="1" applyAlignment="1">
      <alignment horizontal="left"/>
    </xf>
    <xf numFmtId="0" fontId="0" fillId="0" borderId="0" xfId="0" applyFont="1" applyBorder="1" applyAlignment="1">
      <alignment horizontal="left"/>
    </xf>
    <xf numFmtId="0" fontId="1" fillId="0" borderId="11" xfId="0" applyFont="1" applyBorder="1" applyAlignment="1">
      <alignment horizontal="lef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3" fontId="3" fillId="0" borderId="11"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1" fillId="0" borderId="11" xfId="0" applyFont="1" applyBorder="1" applyAlignment="1">
      <alignment horizontal="left" vertical="center" wrapText="1"/>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3" fontId="3" fillId="0" borderId="11" xfId="0" applyNumberFormat="1"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3" fontId="1" fillId="0" borderId="11" xfId="0" applyNumberFormat="1" applyFont="1" applyBorder="1" applyAlignment="1">
      <alignment horizontal="center" vertical="center"/>
    </xf>
    <xf numFmtId="0" fontId="1" fillId="0" borderId="11" xfId="0" applyFont="1" applyBorder="1" applyAlignment="1">
      <alignment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0" xfId="0" applyFont="1" applyBorder="1" applyAlignment="1">
      <alignment horizontal="left" vertical="center"/>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20" xfId="0" applyFont="1" applyBorder="1" applyAlignment="1">
      <alignment horizontal="center"/>
    </xf>
    <xf numFmtId="0" fontId="6" fillId="0" borderId="21" xfId="0" applyFont="1" applyBorder="1" applyAlignment="1">
      <alignment horizontal="center"/>
    </xf>
    <xf numFmtId="0" fontId="3" fillId="0" borderId="11" xfId="0" applyFont="1" applyBorder="1" applyAlignment="1">
      <alignment horizontal="lef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3" fontId="3" fillId="0" borderId="18"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0" xfId="0" applyFont="1" applyBorder="1" applyAlignment="1">
      <alignment horizontal="left"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3" fillId="0" borderId="11"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3" fillId="0" borderId="11" xfId="0" applyFont="1" applyBorder="1" applyAlignment="1">
      <alignment horizontal="left"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3" fillId="0" borderId="0" xfId="0" applyFont="1" applyAlignment="1">
      <alignment horizontal="justify" vertical="center" wrapText="1"/>
    </xf>
    <xf numFmtId="0" fontId="2" fillId="0" borderId="20" xfId="0" applyFont="1" applyBorder="1" applyAlignment="1">
      <alignment horizontal="left"/>
    </xf>
    <xf numFmtId="0" fontId="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Alignment="1">
      <alignment horizontal="justify" vertical="center"/>
    </xf>
    <xf numFmtId="0" fontId="1" fillId="0" borderId="11" xfId="0" applyFont="1" applyBorder="1" applyAlignment="1">
      <alignment horizontal="left"/>
    </xf>
    <xf numFmtId="0" fontId="1" fillId="0" borderId="11" xfId="0" applyFont="1" applyBorder="1" applyAlignment="1">
      <alignment horizontal="center"/>
    </xf>
    <xf numFmtId="0" fontId="1" fillId="0" borderId="15" xfId="0" applyFont="1" applyBorder="1" applyAlignment="1">
      <alignment horizontal="left" wrapText="1"/>
    </xf>
    <xf numFmtId="0" fontId="1" fillId="0" borderId="17" xfId="0" applyFont="1" applyBorder="1" applyAlignment="1">
      <alignment horizontal="left" wrapText="1"/>
    </xf>
    <xf numFmtId="0" fontId="3" fillId="0" borderId="11" xfId="0" applyFont="1" applyBorder="1" applyAlignment="1">
      <alignment vertical="center"/>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6" fillId="0" borderId="0"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1" fillId="0" borderId="0" xfId="0" applyFont="1" applyAlignment="1">
      <alignment horizontal="center"/>
    </xf>
    <xf numFmtId="0" fontId="1" fillId="0" borderId="11" xfId="0" applyFont="1" applyBorder="1" applyAlignment="1">
      <alignment horizontal="center" vertical="center"/>
    </xf>
    <xf numFmtId="0" fontId="3" fillId="0" borderId="11"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horizontal="center"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7" fillId="0" borderId="0" xfId="0" applyFont="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 fillId="0" borderId="11" xfId="0" applyFont="1" applyBorder="1" applyAlignment="1" quotePrefix="1">
      <alignment horizontal="center"/>
    </xf>
    <xf numFmtId="0" fontId="1" fillId="0" borderId="16"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20" xfId="0" applyFont="1" applyBorder="1" applyAlignment="1">
      <alignment horizontal="lef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3" fillId="0" borderId="12" xfId="0" applyFont="1" applyBorder="1" applyAlignment="1">
      <alignment vertical="center" wrapText="1"/>
    </xf>
    <xf numFmtId="0" fontId="1" fillId="0" borderId="11"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3" fontId="3" fillId="0" borderId="18"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9" fillId="0" borderId="11" xfId="0" applyFont="1" applyBorder="1" applyAlignment="1">
      <alignment horizontal="center" vertical="center"/>
    </xf>
    <xf numFmtId="3" fontId="1" fillId="0" borderId="18" xfId="0" applyNumberFormat="1" applyFont="1" applyBorder="1" applyAlignment="1">
      <alignment horizontal="center"/>
    </xf>
    <xf numFmtId="3" fontId="1" fillId="0" borderId="14" xfId="0" applyNumberFormat="1" applyFont="1" applyBorder="1" applyAlignment="1">
      <alignment horizontal="center"/>
    </xf>
    <xf numFmtId="0" fontId="6" fillId="0" borderId="11" xfId="0" applyFont="1" applyBorder="1" applyAlignment="1">
      <alignment horizontal="center" vertical="center"/>
    </xf>
    <xf numFmtId="0" fontId="1" fillId="0" borderId="11" xfId="0" applyFont="1" applyBorder="1" applyAlignment="1">
      <alignment horizontal="left"/>
    </xf>
    <xf numFmtId="0" fontId="1" fillId="0" borderId="18" xfId="0" applyFont="1" applyBorder="1" applyAlignment="1">
      <alignment horizontal="left"/>
    </xf>
    <xf numFmtId="0" fontId="1" fillId="0" borderId="18" xfId="0" applyFont="1" applyBorder="1" applyAlignment="1">
      <alignment horizontal="left"/>
    </xf>
    <xf numFmtId="0" fontId="1" fillId="0" borderId="11" xfId="0" applyFont="1" applyBorder="1" applyAlignment="1">
      <alignment horizontal="center" wrapText="1"/>
    </xf>
    <xf numFmtId="0" fontId="1" fillId="0" borderId="11" xfId="0" applyFont="1" applyBorder="1" applyAlignment="1" quotePrefix="1">
      <alignment horizontal="center" wrapText="1"/>
    </xf>
    <xf numFmtId="0" fontId="1" fillId="0" borderId="11" xfId="0" applyFont="1" applyBorder="1" applyAlignment="1">
      <alignment horizontal="left" wrapText="1"/>
    </xf>
    <xf numFmtId="0" fontId="1" fillId="0" borderId="11" xfId="0" applyFont="1" applyBorder="1" applyAlignment="1" quotePrefix="1">
      <alignment horizontal="left" wrapText="1"/>
    </xf>
    <xf numFmtId="0" fontId="10" fillId="0" borderId="11" xfId="0" applyFont="1" applyBorder="1" applyAlignment="1">
      <alignment horizontal="left" wrapText="1"/>
    </xf>
    <xf numFmtId="0" fontId="10" fillId="0" borderId="11" xfId="0" applyFont="1" applyBorder="1" applyAlignment="1" quotePrefix="1">
      <alignment horizontal="left" wrapText="1"/>
    </xf>
    <xf numFmtId="0" fontId="1" fillId="0" borderId="18" xfId="0" applyFont="1" applyBorder="1" applyAlignment="1">
      <alignment horizontal="center" wrapText="1"/>
    </xf>
    <xf numFmtId="0" fontId="1" fillId="0" borderId="18" xfId="0" applyFont="1" applyBorder="1" applyAlignment="1" quotePrefix="1">
      <alignment horizontal="center" wrapText="1"/>
    </xf>
    <xf numFmtId="0" fontId="1" fillId="0" borderId="11" xfId="0" applyFont="1" applyBorder="1" applyAlignment="1">
      <alignment horizontal="right"/>
    </xf>
    <xf numFmtId="0" fontId="1" fillId="0" borderId="11" xfId="0" applyFont="1" applyBorder="1" applyAlignment="1" quotePrefix="1">
      <alignment horizontal="right"/>
    </xf>
    <xf numFmtId="0" fontId="1" fillId="0" borderId="18" xfId="0" applyFont="1" applyBorder="1" applyAlignment="1">
      <alignment horizontal="right"/>
    </xf>
    <xf numFmtId="0" fontId="1" fillId="0" borderId="18" xfId="0" applyFont="1" applyBorder="1" applyAlignment="1" quotePrefix="1">
      <alignment horizontal="right"/>
    </xf>
    <xf numFmtId="0" fontId="0" fillId="0" borderId="10"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49" fontId="7" fillId="0" borderId="10" xfId="0" applyNumberFormat="1" applyFont="1" applyBorder="1" applyAlignment="1">
      <alignment vertical="center" wrapText="1"/>
    </xf>
    <xf numFmtId="49" fontId="1" fillId="0" borderId="10" xfId="0" applyNumberFormat="1" applyFont="1" applyBorder="1" applyAlignment="1">
      <alignment vertical="center" wrapText="1"/>
    </xf>
    <xf numFmtId="0" fontId="1" fillId="0" borderId="12" xfId="0" applyFont="1" applyBorder="1" applyAlignment="1">
      <alignment horizontal="left"/>
    </xf>
    <xf numFmtId="0" fontId="1" fillId="0" borderId="13" xfId="0" applyFont="1" applyBorder="1" applyAlignment="1">
      <alignment horizontal="left"/>
    </xf>
    <xf numFmtId="0" fontId="1" fillId="0" borderId="15" xfId="0" applyFont="1" applyBorder="1" applyAlignment="1">
      <alignment horizontal="left"/>
    </xf>
    <xf numFmtId="0" fontId="1" fillId="0" borderId="17"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0"/>
  <sheetViews>
    <sheetView tabSelected="1" zoomScalePageLayoutView="0" workbookViewId="0" topLeftCell="A1">
      <selection activeCell="A1" sqref="A1:J1"/>
    </sheetView>
  </sheetViews>
  <sheetFormatPr defaultColWidth="9.140625" defaultRowHeight="12.75"/>
  <cols>
    <col min="1" max="1" width="10.57421875" style="1" customWidth="1"/>
    <col min="2" max="2" width="20.57421875" style="1" customWidth="1"/>
    <col min="3" max="3" width="9.28125" style="1" customWidth="1"/>
    <col min="4" max="4" width="10.57421875" style="1" customWidth="1"/>
    <col min="5" max="5" width="9.140625" style="1" customWidth="1"/>
    <col min="6" max="6" width="10.140625" style="1" customWidth="1"/>
    <col min="7" max="7" width="11.140625" style="1" customWidth="1"/>
    <col min="8" max="8" width="18.57421875" style="1" customWidth="1"/>
    <col min="9" max="9" width="9.57421875" style="1" customWidth="1"/>
    <col min="10" max="10" width="19.57421875" style="1" customWidth="1"/>
    <col min="11" max="16384" width="9.140625" style="1" customWidth="1"/>
  </cols>
  <sheetData>
    <row r="1" spans="1:10" ht="34.5" customHeight="1">
      <c r="A1" s="108" t="s">
        <v>160</v>
      </c>
      <c r="B1" s="108"/>
      <c r="C1" s="108"/>
      <c r="D1" s="108"/>
      <c r="E1" s="108"/>
      <c r="F1" s="108"/>
      <c r="G1" s="108"/>
      <c r="H1" s="108"/>
      <c r="I1" s="108"/>
      <c r="J1" s="108"/>
    </row>
    <row r="2" spans="1:10" ht="15.75" customHeight="1">
      <c r="A2" s="134" t="s">
        <v>161</v>
      </c>
      <c r="B2" s="134"/>
      <c r="C2" s="134"/>
      <c r="D2" s="134"/>
      <c r="E2" s="134"/>
      <c r="F2" s="134"/>
      <c r="G2" s="134"/>
      <c r="H2" s="134"/>
      <c r="I2" s="134"/>
      <c r="J2" s="134"/>
    </row>
    <row r="3" spans="1:10" ht="12.75" customHeight="1">
      <c r="A3" s="146" t="s">
        <v>166</v>
      </c>
      <c r="B3" s="146"/>
      <c r="C3" s="146"/>
      <c r="D3" s="146"/>
      <c r="E3" s="146"/>
      <c r="F3" s="146"/>
      <c r="G3" s="146"/>
      <c r="H3" s="146"/>
      <c r="I3" s="146"/>
      <c r="J3" s="146"/>
    </row>
    <row r="4" spans="1:10" ht="12" customHeight="1">
      <c r="A4" s="153" t="s">
        <v>0</v>
      </c>
      <c r="B4" s="153"/>
      <c r="C4" s="153"/>
      <c r="D4" s="153"/>
      <c r="E4" s="153"/>
      <c r="F4" s="153"/>
      <c r="G4" s="153"/>
      <c r="H4" s="153"/>
      <c r="I4" s="153"/>
      <c r="J4" s="153"/>
    </row>
    <row r="5" spans="1:10" ht="11.25">
      <c r="A5" s="116" t="s">
        <v>6</v>
      </c>
      <c r="B5" s="116"/>
      <c r="C5" s="117" t="s">
        <v>95</v>
      </c>
      <c r="D5" s="117"/>
      <c r="E5" s="117"/>
      <c r="F5" s="117"/>
      <c r="G5" s="116" t="s">
        <v>8</v>
      </c>
      <c r="H5" s="116"/>
      <c r="I5" s="144" t="s">
        <v>96</v>
      </c>
      <c r="J5" s="117"/>
    </row>
    <row r="6" spans="1:10" ht="11.25">
      <c r="A6" s="116" t="s">
        <v>7</v>
      </c>
      <c r="B6" s="116"/>
      <c r="C6" s="142" t="s">
        <v>97</v>
      </c>
      <c r="D6" s="145"/>
      <c r="E6" s="145"/>
      <c r="F6" s="143"/>
      <c r="G6" s="116" t="s">
        <v>9</v>
      </c>
      <c r="H6" s="116"/>
      <c r="I6" s="142">
        <v>100001513</v>
      </c>
      <c r="J6" s="143"/>
    </row>
    <row r="7" spans="1:10" ht="3" customHeight="1">
      <c r="A7" s="4"/>
      <c r="B7" s="4"/>
      <c r="C7" s="2"/>
      <c r="D7" s="2"/>
      <c r="E7" s="3"/>
      <c r="F7" s="3"/>
      <c r="G7" s="5"/>
      <c r="H7" s="5"/>
      <c r="I7" s="3"/>
      <c r="J7" s="3"/>
    </row>
    <row r="8" spans="1:10" ht="12.75" customHeight="1">
      <c r="A8" s="141" t="s">
        <v>12</v>
      </c>
      <c r="B8" s="141"/>
      <c r="C8" s="141"/>
      <c r="D8" s="141"/>
      <c r="E8" s="141"/>
      <c r="F8" s="141"/>
      <c r="G8" s="141"/>
      <c r="H8" s="141"/>
      <c r="I8" s="141"/>
      <c r="J8" s="141"/>
    </row>
    <row r="9" spans="1:10" ht="2.25" customHeight="1">
      <c r="A9" s="9"/>
      <c r="B9" s="9"/>
      <c r="C9" s="9"/>
      <c r="D9" s="9"/>
      <c r="E9" s="9"/>
      <c r="F9" s="9"/>
      <c r="G9" s="9"/>
      <c r="H9" s="9"/>
      <c r="I9" s="9"/>
      <c r="J9" s="9"/>
    </row>
    <row r="10" spans="1:10" ht="12">
      <c r="A10" s="127" t="s">
        <v>11</v>
      </c>
      <c r="B10" s="127"/>
      <c r="C10" s="127"/>
      <c r="D10" s="127"/>
      <c r="E10" s="127"/>
      <c r="F10" s="127"/>
      <c r="G10" s="127"/>
      <c r="H10" s="127"/>
      <c r="I10" s="127"/>
      <c r="J10" s="127"/>
    </row>
    <row r="11" spans="1:10" ht="11.25" customHeight="1">
      <c r="A11" s="138" t="s">
        <v>1</v>
      </c>
      <c r="B11" s="138"/>
      <c r="C11" s="138"/>
      <c r="D11" s="6" t="s">
        <v>163</v>
      </c>
      <c r="E11" s="6">
        <v>2006</v>
      </c>
      <c r="F11" s="138" t="s">
        <v>3</v>
      </c>
      <c r="G11" s="138"/>
      <c r="H11" s="138"/>
      <c r="I11" s="6" t="s">
        <v>163</v>
      </c>
      <c r="J11" s="6">
        <v>2006</v>
      </c>
    </row>
    <row r="12" spans="1:10" ht="11.25">
      <c r="A12" s="136" t="s">
        <v>14</v>
      </c>
      <c r="B12" s="136"/>
      <c r="C12" s="136"/>
      <c r="D12" s="31">
        <f>+D13+D14+D15+D17</f>
        <v>5656886</v>
      </c>
      <c r="E12" s="31"/>
      <c r="F12" s="136" t="s">
        <v>4</v>
      </c>
      <c r="G12" s="136"/>
      <c r="H12" s="136"/>
      <c r="I12" s="31">
        <f>+I13+I14+I15+I16+I17-I18-I19</f>
        <v>5303268</v>
      </c>
      <c r="J12" s="31"/>
    </row>
    <row r="13" spans="1:10" ht="11.25">
      <c r="A13" s="137" t="s">
        <v>15</v>
      </c>
      <c r="B13" s="136"/>
      <c r="C13" s="136"/>
      <c r="D13" s="27"/>
      <c r="E13" s="27"/>
      <c r="F13" s="72" t="s">
        <v>22</v>
      </c>
      <c r="G13" s="72"/>
      <c r="H13" s="72"/>
      <c r="I13" s="27">
        <v>3093363</v>
      </c>
      <c r="J13" s="27"/>
    </row>
    <row r="14" spans="1:10" ht="11.25">
      <c r="A14" s="72" t="s">
        <v>16</v>
      </c>
      <c r="B14" s="72"/>
      <c r="C14" s="72"/>
      <c r="D14" s="27">
        <v>362</v>
      </c>
      <c r="E14" s="27"/>
      <c r="F14" s="93" t="s">
        <v>23</v>
      </c>
      <c r="G14" s="94"/>
      <c r="H14" s="95"/>
      <c r="I14" s="27"/>
      <c r="J14" s="27"/>
    </row>
    <row r="15" spans="1:10" ht="11.25">
      <c r="A15" s="96" t="s">
        <v>44</v>
      </c>
      <c r="B15" s="148"/>
      <c r="C15" s="149"/>
      <c r="D15" s="42">
        <v>1449055</v>
      </c>
      <c r="E15" s="42"/>
      <c r="F15" s="93" t="s">
        <v>24</v>
      </c>
      <c r="G15" s="94"/>
      <c r="H15" s="95"/>
      <c r="I15" s="27">
        <v>1636403</v>
      </c>
      <c r="J15" s="27"/>
    </row>
    <row r="16" spans="1:10" ht="11.25">
      <c r="A16" s="150"/>
      <c r="B16" s="151"/>
      <c r="C16" s="152"/>
      <c r="D16" s="43"/>
      <c r="E16" s="43"/>
      <c r="F16" s="72" t="s">
        <v>25</v>
      </c>
      <c r="G16" s="72"/>
      <c r="H16" s="72"/>
      <c r="I16" s="27">
        <v>197694</v>
      </c>
      <c r="J16" s="27"/>
    </row>
    <row r="17" spans="1:10" ht="11.25">
      <c r="A17" s="137" t="s">
        <v>59</v>
      </c>
      <c r="B17" s="137"/>
      <c r="C17" s="137"/>
      <c r="D17" s="27">
        <v>4207469</v>
      </c>
      <c r="E17" s="27"/>
      <c r="F17" s="72" t="s">
        <v>54</v>
      </c>
      <c r="G17" s="72"/>
      <c r="H17" s="72"/>
      <c r="I17" s="27">
        <v>375808</v>
      </c>
      <c r="J17" s="27"/>
    </row>
    <row r="18" spans="1:10" ht="11.25">
      <c r="A18" s="136" t="s">
        <v>45</v>
      </c>
      <c r="B18" s="136"/>
      <c r="C18" s="136"/>
      <c r="D18" s="31">
        <f>+D19+D20+D21</f>
        <v>526589</v>
      </c>
      <c r="E18" s="31"/>
      <c r="F18" s="72" t="s">
        <v>26</v>
      </c>
      <c r="G18" s="72"/>
      <c r="H18" s="72"/>
      <c r="I18" s="27"/>
      <c r="J18" s="27"/>
    </row>
    <row r="19" spans="1:10" ht="11.25">
      <c r="A19" s="93" t="s">
        <v>13</v>
      </c>
      <c r="B19" s="94"/>
      <c r="C19" s="95"/>
      <c r="D19" s="27">
        <v>1987</v>
      </c>
      <c r="E19" s="27"/>
      <c r="F19" s="72" t="s">
        <v>27</v>
      </c>
      <c r="G19" s="72"/>
      <c r="H19" s="72"/>
      <c r="I19" s="27"/>
      <c r="J19" s="27"/>
    </row>
    <row r="20" spans="1:10" ht="11.25">
      <c r="A20" s="93" t="s">
        <v>60</v>
      </c>
      <c r="B20" s="94"/>
      <c r="C20" s="95"/>
      <c r="D20" s="27">
        <v>524602</v>
      </c>
      <c r="E20" s="27"/>
      <c r="F20" s="156" t="s">
        <v>28</v>
      </c>
      <c r="G20" s="58"/>
      <c r="H20" s="59"/>
      <c r="I20" s="99">
        <f>+I22+I23+I24+I25</f>
        <v>880207</v>
      </c>
      <c r="J20" s="99"/>
    </row>
    <row r="21" spans="1:10" ht="11.25">
      <c r="A21" s="137" t="s">
        <v>17</v>
      </c>
      <c r="B21" s="137"/>
      <c r="C21" s="137"/>
      <c r="D21" s="27"/>
      <c r="E21" s="27"/>
      <c r="F21" s="60"/>
      <c r="G21" s="61"/>
      <c r="H21" s="62"/>
      <c r="I21" s="100"/>
      <c r="J21" s="100"/>
    </row>
    <row r="22" spans="1:10" ht="11.25">
      <c r="A22" s="136" t="s">
        <v>18</v>
      </c>
      <c r="B22" s="136"/>
      <c r="C22" s="136"/>
      <c r="D22" s="38">
        <f>+D12+D18</f>
        <v>6183475</v>
      </c>
      <c r="E22" s="27"/>
      <c r="F22" s="131" t="s">
        <v>29</v>
      </c>
      <c r="G22" s="132"/>
      <c r="H22" s="133"/>
      <c r="I22" s="27">
        <v>260000</v>
      </c>
      <c r="J22" s="27"/>
    </row>
    <row r="23" spans="1:10" ht="11.25">
      <c r="A23" s="136" t="s">
        <v>19</v>
      </c>
      <c r="B23" s="136"/>
      <c r="C23" s="136"/>
      <c r="D23" s="27"/>
      <c r="E23" s="27"/>
      <c r="F23" s="137" t="s">
        <v>30</v>
      </c>
      <c r="G23" s="137"/>
      <c r="H23" s="137"/>
      <c r="I23" s="27">
        <v>331270</v>
      </c>
      <c r="J23" s="27"/>
    </row>
    <row r="24" spans="1:10" ht="11.25">
      <c r="A24" s="120" t="s">
        <v>20</v>
      </c>
      <c r="B24" s="120"/>
      <c r="C24" s="120"/>
      <c r="D24" s="31">
        <f>+D22+D23</f>
        <v>6183475</v>
      </c>
      <c r="E24" s="31"/>
      <c r="F24" s="72" t="s">
        <v>31</v>
      </c>
      <c r="G24" s="72"/>
      <c r="H24" s="72"/>
      <c r="I24" s="27">
        <v>288937</v>
      </c>
      <c r="J24" s="27"/>
    </row>
    <row r="25" spans="1:10" ht="11.25">
      <c r="A25" s="120" t="s">
        <v>21</v>
      </c>
      <c r="B25" s="120"/>
      <c r="C25" s="120"/>
      <c r="D25" s="27"/>
      <c r="E25" s="27"/>
      <c r="F25" s="72" t="s">
        <v>32</v>
      </c>
      <c r="G25" s="72"/>
      <c r="H25" s="72"/>
      <c r="I25" s="27"/>
      <c r="J25" s="27"/>
    </row>
    <row r="26" spans="1:10" ht="3.75" customHeight="1">
      <c r="A26" s="18"/>
      <c r="B26" s="18"/>
      <c r="C26" s="18"/>
      <c r="D26" s="14"/>
      <c r="E26" s="14"/>
      <c r="F26" s="92" t="s">
        <v>33</v>
      </c>
      <c r="G26" s="92"/>
      <c r="H26" s="92"/>
      <c r="I26" s="99">
        <f>+I12+I20</f>
        <v>6183475</v>
      </c>
      <c r="J26" s="99"/>
    </row>
    <row r="27" spans="1:11" ht="10.5" customHeight="1">
      <c r="A27" s="89" t="s">
        <v>46</v>
      </c>
      <c r="B27" s="88"/>
      <c r="C27" s="88"/>
      <c r="D27" s="88"/>
      <c r="E27" s="88"/>
      <c r="F27" s="92"/>
      <c r="G27" s="92"/>
      <c r="H27" s="92"/>
      <c r="I27" s="100"/>
      <c r="J27" s="100"/>
      <c r="K27" s="1" t="s">
        <v>43</v>
      </c>
    </row>
    <row r="28" spans="1:10" ht="12" customHeight="1">
      <c r="A28" s="90"/>
      <c r="B28" s="90"/>
      <c r="C28" s="90"/>
      <c r="D28" s="90"/>
      <c r="E28" s="91"/>
      <c r="F28" s="85" t="s">
        <v>34</v>
      </c>
      <c r="G28" s="86"/>
      <c r="H28" s="86"/>
      <c r="I28" s="71"/>
      <c r="J28" s="42"/>
    </row>
    <row r="29" spans="1:10" ht="4.5" customHeight="1">
      <c r="A29" s="73" t="s">
        <v>64</v>
      </c>
      <c r="B29" s="74"/>
      <c r="C29" s="75"/>
      <c r="D29" s="82" t="s">
        <v>163</v>
      </c>
      <c r="E29" s="82">
        <v>2006</v>
      </c>
      <c r="F29" s="87"/>
      <c r="G29" s="87"/>
      <c r="H29" s="87"/>
      <c r="I29" s="71"/>
      <c r="J29" s="43"/>
    </row>
    <row r="30" spans="1:10" ht="5.25" customHeight="1">
      <c r="A30" s="76"/>
      <c r="B30" s="77"/>
      <c r="C30" s="78"/>
      <c r="D30" s="83"/>
      <c r="E30" s="83"/>
      <c r="F30" s="20"/>
      <c r="G30" s="20"/>
      <c r="H30" s="20"/>
      <c r="I30" s="20"/>
      <c r="J30" s="20"/>
    </row>
    <row r="31" spans="1:10" ht="9.75" customHeight="1">
      <c r="A31" s="79"/>
      <c r="B31" s="80"/>
      <c r="C31" s="81"/>
      <c r="D31" s="84"/>
      <c r="E31" s="84"/>
      <c r="F31" s="88" t="s">
        <v>10</v>
      </c>
      <c r="G31" s="88"/>
      <c r="H31" s="88"/>
      <c r="I31" s="88"/>
      <c r="J31" s="88"/>
    </row>
    <row r="32" spans="1:10" ht="14.25" customHeight="1">
      <c r="A32" s="93" t="s">
        <v>50</v>
      </c>
      <c r="B32" s="94"/>
      <c r="C32" s="95"/>
      <c r="D32" s="27">
        <v>182532</v>
      </c>
      <c r="E32" s="27"/>
      <c r="F32" s="88"/>
      <c r="G32" s="88"/>
      <c r="H32" s="88"/>
      <c r="I32" s="88"/>
      <c r="J32" s="88"/>
    </row>
    <row r="33" spans="1:10" ht="12" customHeight="1">
      <c r="A33" s="93" t="s">
        <v>49</v>
      </c>
      <c r="B33" s="94"/>
      <c r="C33" s="95"/>
      <c r="D33" s="27">
        <v>283849</v>
      </c>
      <c r="E33" s="27"/>
      <c r="F33" s="64" t="s">
        <v>67</v>
      </c>
      <c r="G33" s="136"/>
      <c r="H33" s="136"/>
      <c r="I33" s="135" t="s">
        <v>163</v>
      </c>
      <c r="J33" s="135">
        <v>2006</v>
      </c>
    </row>
    <row r="34" spans="1:10" ht="11.25" customHeight="1">
      <c r="A34" s="93" t="s">
        <v>47</v>
      </c>
      <c r="B34" s="94"/>
      <c r="C34" s="95"/>
      <c r="D34" s="27">
        <f>+D32-D33</f>
        <v>-101317</v>
      </c>
      <c r="E34" s="27"/>
      <c r="F34" s="136"/>
      <c r="G34" s="136"/>
      <c r="H34" s="136"/>
      <c r="I34" s="135"/>
      <c r="J34" s="135"/>
    </row>
    <row r="35" spans="1:10" ht="12.75" customHeight="1">
      <c r="A35" s="50" t="s">
        <v>65</v>
      </c>
      <c r="B35" s="51"/>
      <c r="C35" s="52"/>
      <c r="D35" s="71"/>
      <c r="E35" s="71"/>
      <c r="F35" s="93" t="s">
        <v>5</v>
      </c>
      <c r="G35" s="94"/>
      <c r="H35" s="95"/>
      <c r="I35" s="27">
        <v>123940</v>
      </c>
      <c r="J35" s="27"/>
    </row>
    <row r="36" spans="1:10" ht="12.75" customHeight="1">
      <c r="A36" s="53"/>
      <c r="B36" s="54"/>
      <c r="C36" s="55"/>
      <c r="D36" s="71"/>
      <c r="E36" s="71"/>
      <c r="F36" s="72" t="s">
        <v>57</v>
      </c>
      <c r="G36" s="72"/>
      <c r="H36" s="72"/>
      <c r="I36" s="27">
        <v>112143</v>
      </c>
      <c r="J36" s="27"/>
    </row>
    <row r="37" spans="1:16" ht="12.75" customHeight="1">
      <c r="A37" s="128" t="s">
        <v>48</v>
      </c>
      <c r="B37" s="129"/>
      <c r="C37" s="130"/>
      <c r="D37" s="27">
        <v>25459</v>
      </c>
      <c r="E37" s="27"/>
      <c r="F37" s="72" t="s">
        <v>55</v>
      </c>
      <c r="G37" s="72"/>
      <c r="H37" s="72"/>
      <c r="I37" s="27">
        <f>+I35-I36</f>
        <v>11797</v>
      </c>
      <c r="J37" s="27"/>
      <c r="L37" s="15"/>
      <c r="M37" s="15"/>
      <c r="N37" s="15"/>
      <c r="O37" s="15"/>
      <c r="P37" s="15"/>
    </row>
    <row r="38" spans="1:16" ht="12.75" customHeight="1">
      <c r="A38" s="96" t="s">
        <v>51</v>
      </c>
      <c r="B38" s="97"/>
      <c r="C38" s="98"/>
      <c r="D38" s="27">
        <v>28139</v>
      </c>
      <c r="E38" s="27"/>
      <c r="F38" s="72" t="s">
        <v>35</v>
      </c>
      <c r="G38" s="72"/>
      <c r="H38" s="72"/>
      <c r="I38" s="27">
        <v>112440</v>
      </c>
      <c r="J38" s="27"/>
      <c r="L38" s="10"/>
      <c r="M38" s="16"/>
      <c r="N38" s="16"/>
      <c r="O38" s="7"/>
      <c r="P38" s="7"/>
    </row>
    <row r="39" spans="1:16" ht="12.75" customHeight="1">
      <c r="A39" s="93" t="s">
        <v>47</v>
      </c>
      <c r="B39" s="94"/>
      <c r="C39" s="95"/>
      <c r="D39" s="27">
        <f>+D37-D38</f>
        <v>-2680</v>
      </c>
      <c r="E39" s="27"/>
      <c r="F39" s="72" t="s">
        <v>36</v>
      </c>
      <c r="G39" s="72"/>
      <c r="H39" s="72"/>
      <c r="I39" s="27">
        <v>3949</v>
      </c>
      <c r="J39" s="27"/>
      <c r="L39" s="16"/>
      <c r="M39" s="16"/>
      <c r="N39" s="16"/>
      <c r="O39" s="7"/>
      <c r="P39" s="7"/>
    </row>
    <row r="40" spans="1:16" ht="12.75" customHeight="1">
      <c r="A40" s="64" t="s">
        <v>66</v>
      </c>
      <c r="B40" s="64"/>
      <c r="C40" s="64"/>
      <c r="D40" s="42"/>
      <c r="E40" s="42"/>
      <c r="F40" s="157" t="s">
        <v>37</v>
      </c>
      <c r="G40" s="157"/>
      <c r="H40" s="157"/>
      <c r="I40" s="27">
        <v>24088</v>
      </c>
      <c r="J40" s="27"/>
      <c r="L40" s="7"/>
      <c r="M40" s="7"/>
      <c r="N40" s="7"/>
      <c r="O40" s="14"/>
      <c r="P40" s="14"/>
    </row>
    <row r="41" spans="1:16" ht="11.25" customHeight="1">
      <c r="A41" s="64"/>
      <c r="B41" s="64"/>
      <c r="C41" s="64"/>
      <c r="D41" s="43"/>
      <c r="E41" s="43"/>
      <c r="F41" s="124" t="s">
        <v>38</v>
      </c>
      <c r="G41" s="54"/>
      <c r="H41" s="55"/>
      <c r="I41" s="27">
        <v>455</v>
      </c>
      <c r="J41" s="27"/>
      <c r="L41" s="7"/>
      <c r="M41" s="7"/>
      <c r="N41" s="7"/>
      <c r="O41" s="14"/>
      <c r="P41" s="14"/>
    </row>
    <row r="42" spans="1:16" ht="13.5" customHeight="1">
      <c r="A42" s="96" t="s">
        <v>52</v>
      </c>
      <c r="B42" s="97"/>
      <c r="C42" s="98"/>
      <c r="D42" s="27">
        <v>59415</v>
      </c>
      <c r="E42" s="27"/>
      <c r="F42" s="93" t="s">
        <v>68</v>
      </c>
      <c r="G42" s="94"/>
      <c r="H42" s="95"/>
      <c r="I42" s="27">
        <v>143921</v>
      </c>
      <c r="J42" s="27"/>
      <c r="L42" s="7"/>
      <c r="M42" s="7"/>
      <c r="N42" s="7"/>
      <c r="O42" s="14"/>
      <c r="P42" s="14"/>
    </row>
    <row r="43" spans="1:16" ht="12" customHeight="1">
      <c r="A43" s="96" t="s">
        <v>53</v>
      </c>
      <c r="B43" s="97"/>
      <c r="C43" s="98"/>
      <c r="D43" s="27">
        <v>1195</v>
      </c>
      <c r="E43" s="27"/>
      <c r="F43" s="65" t="s">
        <v>39</v>
      </c>
      <c r="G43" s="66"/>
      <c r="H43" s="67"/>
      <c r="I43" s="42"/>
      <c r="J43" s="42"/>
      <c r="K43" s="77"/>
      <c r="L43" s="77"/>
      <c r="M43" s="77"/>
      <c r="N43" s="7"/>
      <c r="O43" s="14"/>
      <c r="P43" s="14"/>
    </row>
    <row r="44" spans="1:16" ht="13.5" customHeight="1">
      <c r="A44" s="93" t="s">
        <v>47</v>
      </c>
      <c r="B44" s="94"/>
      <c r="C44" s="95"/>
      <c r="D44" s="27">
        <f>+D42-D43</f>
        <v>58220</v>
      </c>
      <c r="E44" s="27"/>
      <c r="F44" s="68"/>
      <c r="G44" s="69"/>
      <c r="H44" s="70"/>
      <c r="I44" s="43"/>
      <c r="J44" s="43"/>
      <c r="K44" s="101"/>
      <c r="L44" s="101"/>
      <c r="M44" s="101"/>
      <c r="N44" s="7"/>
      <c r="O44" s="14"/>
      <c r="P44" s="14"/>
    </row>
    <row r="45" spans="1:16" ht="13.5" customHeight="1">
      <c r="A45" s="44" t="s">
        <v>62</v>
      </c>
      <c r="B45" s="45"/>
      <c r="C45" s="46"/>
      <c r="D45" s="38">
        <f>+D32+D37+D42</f>
        <v>267406</v>
      </c>
      <c r="E45" s="27"/>
      <c r="F45" s="72" t="s">
        <v>40</v>
      </c>
      <c r="G45" s="72"/>
      <c r="H45" s="72"/>
      <c r="I45" s="27"/>
      <c r="J45" s="27"/>
      <c r="K45" s="101"/>
      <c r="L45" s="101"/>
      <c r="M45" s="101"/>
      <c r="N45" s="17"/>
      <c r="O45" s="7"/>
      <c r="P45" s="7"/>
    </row>
    <row r="46" spans="1:16" ht="13.5" customHeight="1">
      <c r="A46" s="44" t="s">
        <v>61</v>
      </c>
      <c r="B46" s="45"/>
      <c r="C46" s="46"/>
      <c r="D46" s="38">
        <f>+D33+D38+D43</f>
        <v>313183</v>
      </c>
      <c r="E46" s="27"/>
      <c r="F46" s="47" t="s">
        <v>41</v>
      </c>
      <c r="G46" s="48"/>
      <c r="H46" s="49"/>
      <c r="I46" s="27"/>
      <c r="J46" s="27"/>
      <c r="K46" s="13"/>
      <c r="L46" s="13"/>
      <c r="M46" s="13"/>
      <c r="N46" s="17"/>
      <c r="O46" s="7"/>
      <c r="P46" s="7"/>
    </row>
    <row r="47" spans="1:16" ht="13.5" customHeight="1">
      <c r="A47" s="158" t="s">
        <v>89</v>
      </c>
      <c r="B47" s="159"/>
      <c r="C47" s="160"/>
      <c r="D47" s="38">
        <f>+D45-D46</f>
        <v>-45777</v>
      </c>
      <c r="E47" s="27"/>
      <c r="F47" s="121" t="s">
        <v>56</v>
      </c>
      <c r="G47" s="122"/>
      <c r="H47" s="123"/>
      <c r="I47" s="71"/>
      <c r="J47" s="71"/>
      <c r="L47" s="17"/>
      <c r="M47" s="10"/>
      <c r="N47" s="10"/>
      <c r="O47" s="7"/>
      <c r="P47" s="7"/>
    </row>
    <row r="48" spans="1:16" ht="7.5" customHeight="1">
      <c r="A48" s="50" t="s">
        <v>90</v>
      </c>
      <c r="B48" s="51"/>
      <c r="C48" s="52"/>
      <c r="D48" s="161">
        <v>102617</v>
      </c>
      <c r="E48" s="42"/>
      <c r="F48" s="124"/>
      <c r="G48" s="125"/>
      <c r="H48" s="126"/>
      <c r="I48" s="71"/>
      <c r="J48" s="71"/>
      <c r="L48" s="7"/>
      <c r="M48" s="7"/>
      <c r="N48" s="7"/>
      <c r="O48" s="7"/>
      <c r="P48" s="7"/>
    </row>
    <row r="49" spans="1:16" ht="12.75" customHeight="1">
      <c r="A49" s="53"/>
      <c r="B49" s="54"/>
      <c r="C49" s="55"/>
      <c r="D49" s="162"/>
      <c r="E49" s="43"/>
      <c r="F49" s="50" t="s">
        <v>58</v>
      </c>
      <c r="G49" s="51"/>
      <c r="H49" s="52"/>
      <c r="I49" s="63">
        <f>+I42+I47</f>
        <v>143921</v>
      </c>
      <c r="J49" s="63"/>
      <c r="L49" s="18"/>
      <c r="M49" s="18"/>
      <c r="N49" s="18"/>
      <c r="O49" s="14"/>
      <c r="P49" s="14"/>
    </row>
    <row r="50" spans="1:16" ht="8.25" customHeight="1">
      <c r="A50" s="50" t="s">
        <v>92</v>
      </c>
      <c r="B50" s="51"/>
      <c r="C50" s="52"/>
      <c r="D50" s="161">
        <v>4846</v>
      </c>
      <c r="E50" s="42"/>
      <c r="F50" s="53"/>
      <c r="G50" s="54"/>
      <c r="H50" s="55"/>
      <c r="I50" s="63"/>
      <c r="J50" s="63"/>
      <c r="L50" s="7"/>
      <c r="M50" s="7"/>
      <c r="N50" s="7"/>
      <c r="O50" s="14"/>
      <c r="P50" s="14"/>
    </row>
    <row r="51" spans="1:16" ht="13.5" customHeight="1">
      <c r="A51" s="53"/>
      <c r="B51" s="54"/>
      <c r="C51" s="55"/>
      <c r="D51" s="162"/>
      <c r="E51" s="43"/>
      <c r="F51" s="120" t="s">
        <v>42</v>
      </c>
      <c r="G51" s="120"/>
      <c r="H51" s="120"/>
      <c r="I51" s="27">
        <v>23474</v>
      </c>
      <c r="J51" s="27"/>
      <c r="L51" s="17"/>
      <c r="M51" s="17"/>
      <c r="N51" s="17"/>
      <c r="O51" s="7"/>
      <c r="P51" s="7"/>
    </row>
    <row r="52" spans="1:16" ht="23.25" customHeight="1">
      <c r="A52" s="163" t="s">
        <v>91</v>
      </c>
      <c r="B52" s="164"/>
      <c r="C52" s="165"/>
      <c r="D52" s="39">
        <v>2190</v>
      </c>
      <c r="E52" s="26"/>
      <c r="F52" s="23"/>
      <c r="G52" s="24"/>
      <c r="H52" s="25"/>
      <c r="I52" s="27"/>
      <c r="J52" s="27"/>
      <c r="L52" s="17"/>
      <c r="M52" s="17"/>
      <c r="N52" s="17"/>
      <c r="O52" s="7"/>
      <c r="P52" s="7"/>
    </row>
    <row r="53" spans="1:16" ht="14.25" customHeight="1">
      <c r="A53" s="64" t="s">
        <v>93</v>
      </c>
      <c r="B53" s="64"/>
      <c r="C53" s="64"/>
      <c r="D53" s="63">
        <f>+D47+D48+D50-D52</f>
        <v>59496</v>
      </c>
      <c r="E53" s="63"/>
      <c r="F53" s="57" t="s">
        <v>63</v>
      </c>
      <c r="G53" s="58"/>
      <c r="H53" s="59"/>
      <c r="I53" s="63">
        <f>+I49-I51</f>
        <v>120447</v>
      </c>
      <c r="J53" s="63"/>
      <c r="L53" s="17"/>
      <c r="M53" s="19"/>
      <c r="N53" s="19"/>
      <c r="O53" s="7"/>
      <c r="P53" s="7"/>
    </row>
    <row r="54" spans="1:16" ht="5.25" customHeight="1">
      <c r="A54" s="64"/>
      <c r="B54" s="64"/>
      <c r="C54" s="64"/>
      <c r="D54" s="63"/>
      <c r="E54" s="63"/>
      <c r="F54" s="60"/>
      <c r="G54" s="61"/>
      <c r="H54" s="62"/>
      <c r="I54" s="63"/>
      <c r="J54" s="63"/>
      <c r="L54" s="10"/>
      <c r="M54" s="10"/>
      <c r="N54" s="10"/>
      <c r="O54" s="7"/>
      <c r="P54" s="7"/>
    </row>
    <row r="55" spans="1:16" ht="9" customHeight="1">
      <c r="A55" s="10"/>
      <c r="B55" s="10"/>
      <c r="C55" s="10"/>
      <c r="D55" s="7"/>
      <c r="E55" s="7"/>
      <c r="F55" s="11"/>
      <c r="G55" s="11"/>
      <c r="H55" s="11"/>
      <c r="I55" s="7"/>
      <c r="J55" s="7"/>
      <c r="L55" s="7"/>
      <c r="M55" s="7"/>
      <c r="N55" s="7"/>
      <c r="O55" s="14"/>
      <c r="P55" s="14"/>
    </row>
    <row r="56" spans="1:16" ht="11.25" customHeight="1">
      <c r="A56" s="127" t="s">
        <v>86</v>
      </c>
      <c r="B56" s="127"/>
      <c r="C56" s="127"/>
      <c r="D56" s="127"/>
      <c r="E56" s="127"/>
      <c r="F56" s="127"/>
      <c r="G56" s="127"/>
      <c r="H56" s="127"/>
      <c r="I56" s="127"/>
      <c r="J56" s="127"/>
      <c r="L56" s="7"/>
      <c r="M56" s="7"/>
      <c r="N56" s="7"/>
      <c r="O56" s="7"/>
      <c r="P56" s="7"/>
    </row>
    <row r="57" spans="1:16" ht="11.25" customHeight="1">
      <c r="A57" s="169"/>
      <c r="B57" s="169"/>
      <c r="C57" s="155">
        <v>2006</v>
      </c>
      <c r="D57" s="155"/>
      <c r="E57" s="155"/>
      <c r="F57" s="155"/>
      <c r="G57" s="166" t="s">
        <v>163</v>
      </c>
      <c r="H57" s="166"/>
      <c r="I57" s="166"/>
      <c r="J57" s="166"/>
      <c r="L57" s="7"/>
      <c r="M57" s="7"/>
      <c r="N57" s="7"/>
      <c r="O57" s="7"/>
      <c r="P57" s="7"/>
    </row>
    <row r="58" spans="1:16" ht="11.25" customHeight="1">
      <c r="A58" s="169"/>
      <c r="B58" s="169"/>
      <c r="C58" s="154" t="s">
        <v>76</v>
      </c>
      <c r="D58" s="154" t="s">
        <v>77</v>
      </c>
      <c r="E58" s="154" t="s">
        <v>78</v>
      </c>
      <c r="F58" s="154" t="s">
        <v>79</v>
      </c>
      <c r="G58" s="154" t="s">
        <v>76</v>
      </c>
      <c r="H58" s="154" t="s">
        <v>77</v>
      </c>
      <c r="I58" s="154" t="s">
        <v>78</v>
      </c>
      <c r="J58" s="154" t="s">
        <v>165</v>
      </c>
      <c r="L58" s="7"/>
      <c r="M58" s="7"/>
      <c r="N58" s="7"/>
      <c r="O58" s="7"/>
      <c r="P58" s="7"/>
    </row>
    <row r="59" spans="1:16" ht="11.25" customHeight="1">
      <c r="A59" s="169"/>
      <c r="B59" s="169"/>
      <c r="C59" s="155"/>
      <c r="D59" s="155"/>
      <c r="E59" s="155"/>
      <c r="F59" s="155"/>
      <c r="G59" s="155"/>
      <c r="H59" s="155"/>
      <c r="I59" s="155"/>
      <c r="J59" s="155"/>
      <c r="L59" s="10"/>
      <c r="M59" s="10"/>
      <c r="N59" s="10"/>
      <c r="O59" s="7"/>
      <c r="P59" s="7"/>
    </row>
    <row r="60" spans="1:16" ht="11.25" customHeight="1">
      <c r="A60" s="169"/>
      <c r="B60" s="169"/>
      <c r="C60" s="155"/>
      <c r="D60" s="155"/>
      <c r="E60" s="155"/>
      <c r="F60" s="155"/>
      <c r="G60" s="155"/>
      <c r="H60" s="155"/>
      <c r="I60" s="155"/>
      <c r="J60" s="155"/>
      <c r="L60" s="10"/>
      <c r="M60" s="10"/>
      <c r="N60" s="10"/>
      <c r="O60" s="7"/>
      <c r="P60" s="7"/>
    </row>
    <row r="61" spans="1:16" ht="11.25" customHeight="1">
      <c r="A61" s="56" t="s">
        <v>69</v>
      </c>
      <c r="B61" s="56"/>
      <c r="C61" s="28">
        <v>1990633</v>
      </c>
      <c r="D61" s="29">
        <v>1075717</v>
      </c>
      <c r="E61" s="29"/>
      <c r="F61" s="29">
        <f>+C61+D61-E61</f>
        <v>3066350</v>
      </c>
      <c r="G61" s="29">
        <f>+F61</f>
        <v>3066350</v>
      </c>
      <c r="H61" s="29"/>
      <c r="I61" s="27"/>
      <c r="J61" s="29">
        <f>+G61+H61-I61</f>
        <v>3066350</v>
      </c>
      <c r="L61" s="10"/>
      <c r="M61" s="10"/>
      <c r="N61" s="10"/>
      <c r="O61" s="14"/>
      <c r="P61" s="14"/>
    </row>
    <row r="62" spans="1:10" ht="11.25" customHeight="1">
      <c r="A62" s="56" t="s">
        <v>70</v>
      </c>
      <c r="B62" s="56"/>
      <c r="C62" s="28">
        <v>27013</v>
      </c>
      <c r="D62" s="29"/>
      <c r="E62" s="29"/>
      <c r="F62" s="29">
        <f>+C62+D62-E62</f>
        <v>27013</v>
      </c>
      <c r="G62" s="29">
        <f>+F62</f>
        <v>27013</v>
      </c>
      <c r="H62" s="29"/>
      <c r="I62" s="27"/>
      <c r="J62" s="29">
        <f>+G62+H62-I62</f>
        <v>27013</v>
      </c>
    </row>
    <row r="63" spans="1:10" ht="11.25" customHeight="1">
      <c r="A63" s="56" t="s">
        <v>71</v>
      </c>
      <c r="B63" s="56"/>
      <c r="C63" s="28"/>
      <c r="D63" s="29"/>
      <c r="E63" s="29"/>
      <c r="F63" s="29"/>
      <c r="G63" s="29"/>
      <c r="H63" s="29"/>
      <c r="I63" s="27"/>
      <c r="J63" s="29">
        <f>+G63+H63-I63</f>
        <v>0</v>
      </c>
    </row>
    <row r="64" spans="1:10" ht="11.25" customHeight="1">
      <c r="A64" s="21" t="s">
        <v>72</v>
      </c>
      <c r="B64" s="21"/>
      <c r="C64" s="29">
        <v>12539</v>
      </c>
      <c r="D64" s="29">
        <v>9554</v>
      </c>
      <c r="E64" s="29">
        <v>22093</v>
      </c>
      <c r="F64" s="29">
        <f>+C64+D64-E64</f>
        <v>0</v>
      </c>
      <c r="G64" s="29">
        <f>+F64</f>
        <v>0</v>
      </c>
      <c r="H64" s="29"/>
      <c r="I64" s="27"/>
      <c r="J64" s="29">
        <f>+G64+H64-I64</f>
        <v>0</v>
      </c>
    </row>
    <row r="65" spans="1:10" ht="9.75" customHeight="1">
      <c r="A65" s="107" t="s">
        <v>73</v>
      </c>
      <c r="B65" s="104"/>
      <c r="C65" s="40">
        <f aca="true" t="shared" si="0" ref="C65:J65">+C61+C62+C63-C64</f>
        <v>2005107</v>
      </c>
      <c r="D65" s="40">
        <f t="shared" si="0"/>
        <v>1066163</v>
      </c>
      <c r="E65" s="40">
        <f t="shared" si="0"/>
        <v>-22093</v>
      </c>
      <c r="F65" s="40">
        <f t="shared" si="0"/>
        <v>3093363</v>
      </c>
      <c r="G65" s="40">
        <f t="shared" si="0"/>
        <v>3093363</v>
      </c>
      <c r="H65" s="40">
        <f t="shared" si="0"/>
        <v>0</v>
      </c>
      <c r="I65" s="40">
        <f t="shared" si="0"/>
        <v>0</v>
      </c>
      <c r="J65" s="40">
        <f t="shared" si="0"/>
        <v>3093363</v>
      </c>
    </row>
    <row r="66" spans="1:10" ht="14.25" customHeight="1">
      <c r="A66" s="104"/>
      <c r="B66" s="104"/>
      <c r="C66" s="41"/>
      <c r="D66" s="41"/>
      <c r="E66" s="41"/>
      <c r="F66" s="41"/>
      <c r="G66" s="41"/>
      <c r="H66" s="41"/>
      <c r="I66" s="41"/>
      <c r="J66" s="41"/>
    </row>
    <row r="67" spans="1:10" ht="11.25" customHeight="1">
      <c r="A67" s="105" t="s">
        <v>74</v>
      </c>
      <c r="B67" s="105"/>
      <c r="C67" s="29"/>
      <c r="D67" s="29">
        <v>1611408</v>
      </c>
      <c r="E67" s="29">
        <v>15446</v>
      </c>
      <c r="F67" s="29">
        <f>+C67+D67-E67</f>
        <v>1595962</v>
      </c>
      <c r="G67" s="29">
        <f>+F67</f>
        <v>1595962</v>
      </c>
      <c r="H67" s="29"/>
      <c r="I67" s="27"/>
      <c r="J67" s="29">
        <f aca="true" t="shared" si="1" ref="J67:J72">+G67+H67-I67</f>
        <v>1595962</v>
      </c>
    </row>
    <row r="68" spans="1:10" ht="11.25" customHeight="1">
      <c r="A68" s="105" t="s">
        <v>75</v>
      </c>
      <c r="B68" s="105"/>
      <c r="C68" s="29">
        <v>27485</v>
      </c>
      <c r="D68" s="29"/>
      <c r="E68" s="29"/>
      <c r="F68" s="29">
        <f>+C68+D68-E68</f>
        <v>27485</v>
      </c>
      <c r="G68" s="29">
        <f>+F68</f>
        <v>27485</v>
      </c>
      <c r="H68" s="29">
        <v>12956</v>
      </c>
      <c r="I68" s="27"/>
      <c r="J68" s="29">
        <f t="shared" si="1"/>
        <v>40441</v>
      </c>
    </row>
    <row r="69" spans="1:10" ht="12" customHeight="1">
      <c r="A69" s="21" t="s">
        <v>80</v>
      </c>
      <c r="B69" s="21"/>
      <c r="C69" s="29">
        <v>80635</v>
      </c>
      <c r="D69" s="29">
        <v>52776</v>
      </c>
      <c r="E69" s="29">
        <v>11014</v>
      </c>
      <c r="F69" s="29">
        <f>+C69+D69-E69</f>
        <v>122397</v>
      </c>
      <c r="G69" s="29">
        <f>+F69</f>
        <v>122397</v>
      </c>
      <c r="H69" s="29">
        <v>86437</v>
      </c>
      <c r="I69" s="27">
        <v>11140</v>
      </c>
      <c r="J69" s="29">
        <f t="shared" si="1"/>
        <v>197694</v>
      </c>
    </row>
    <row r="70" spans="1:10" ht="11.25" customHeight="1">
      <c r="A70" s="104" t="s">
        <v>81</v>
      </c>
      <c r="B70" s="104"/>
      <c r="C70" s="29">
        <f>+C67+C68+C69</f>
        <v>108120</v>
      </c>
      <c r="D70" s="29">
        <f>+D67+D68+D69</f>
        <v>1664184</v>
      </c>
      <c r="E70" s="29">
        <f>+E67+E68+E69</f>
        <v>26460</v>
      </c>
      <c r="F70" s="29">
        <f>+C70+D70-E70</f>
        <v>1745844</v>
      </c>
      <c r="G70" s="29">
        <f>+G67+G68+G69</f>
        <v>1745844</v>
      </c>
      <c r="H70" s="29">
        <f>+H67+H68+H69</f>
        <v>99393</v>
      </c>
      <c r="I70" s="29">
        <f>+I67+I68+I69</f>
        <v>11140</v>
      </c>
      <c r="J70" s="29">
        <f>+G70+H70-I70</f>
        <v>1834097</v>
      </c>
    </row>
    <row r="71" spans="1:10" ht="11.25" customHeight="1">
      <c r="A71" s="105" t="s">
        <v>82</v>
      </c>
      <c r="B71" s="105"/>
      <c r="C71" s="29">
        <v>184479</v>
      </c>
      <c r="D71" s="29">
        <v>259109</v>
      </c>
      <c r="E71" s="29"/>
      <c r="F71" s="29">
        <f>+C71+D71-E71</f>
        <v>443588</v>
      </c>
      <c r="G71" s="29">
        <f>+F71</f>
        <v>443588</v>
      </c>
      <c r="H71" s="29">
        <v>450498</v>
      </c>
      <c r="I71" s="30">
        <v>518278</v>
      </c>
      <c r="J71" s="29">
        <f t="shared" si="1"/>
        <v>375808</v>
      </c>
    </row>
    <row r="72" spans="1:10" ht="11.25" customHeight="1">
      <c r="A72" s="106" t="s">
        <v>83</v>
      </c>
      <c r="B72" s="106"/>
      <c r="C72" s="27"/>
      <c r="D72" s="27"/>
      <c r="E72" s="27"/>
      <c r="F72" s="29"/>
      <c r="G72" s="27"/>
      <c r="H72" s="27"/>
      <c r="I72" s="30"/>
      <c r="J72" s="29">
        <f t="shared" si="1"/>
        <v>0</v>
      </c>
    </row>
    <row r="73" spans="1:10" ht="12" customHeight="1">
      <c r="A73" s="22" t="s">
        <v>84</v>
      </c>
      <c r="B73" s="22"/>
      <c r="C73" s="31">
        <f>+C65+C70+C71-C72</f>
        <v>2297706</v>
      </c>
      <c r="D73" s="31">
        <f>+D65+D70+D71-D72</f>
        <v>2989456</v>
      </c>
      <c r="E73" s="31">
        <f>+E65+E70+E71-E72</f>
        <v>4367</v>
      </c>
      <c r="F73" s="31">
        <f>+C73+D73-E73</f>
        <v>5282795</v>
      </c>
      <c r="G73" s="31">
        <f>+G65+G70+G71-G72</f>
        <v>5282795</v>
      </c>
      <c r="H73" s="31">
        <f>+H65+H70+H71-H72</f>
        <v>549891</v>
      </c>
      <c r="I73" s="31">
        <f>+I65+I70+I71-I72</f>
        <v>529418</v>
      </c>
      <c r="J73" s="31">
        <f>+G73+H73-I73</f>
        <v>5303268</v>
      </c>
    </row>
    <row r="74" spans="1:10" ht="12" customHeight="1">
      <c r="A74" s="107" t="s">
        <v>85</v>
      </c>
      <c r="B74" s="104"/>
      <c r="C74" s="42"/>
      <c r="D74" s="42"/>
      <c r="E74" s="42"/>
      <c r="F74" s="42"/>
      <c r="G74" s="42"/>
      <c r="H74" s="42"/>
      <c r="I74" s="167"/>
      <c r="J74" s="167"/>
    </row>
    <row r="75" spans="1:10" ht="12" customHeight="1">
      <c r="A75" s="104"/>
      <c r="B75" s="104"/>
      <c r="C75" s="43"/>
      <c r="D75" s="43"/>
      <c r="E75" s="43"/>
      <c r="F75" s="43"/>
      <c r="G75" s="43"/>
      <c r="H75" s="43"/>
      <c r="I75" s="168"/>
      <c r="J75" s="168"/>
    </row>
    <row r="76" spans="1:10" ht="81.75" customHeight="1" hidden="1">
      <c r="A76" s="139" t="s">
        <v>100</v>
      </c>
      <c r="B76" s="140"/>
      <c r="C76" s="140"/>
      <c r="D76" s="140"/>
      <c r="E76" s="140"/>
      <c r="F76" s="140"/>
      <c r="G76" s="140"/>
      <c r="H76" s="140"/>
      <c r="I76" s="140"/>
      <c r="J76" s="140"/>
    </row>
    <row r="77" spans="1:10" ht="4.5" customHeight="1">
      <c r="A77" s="147"/>
      <c r="B77" s="147"/>
      <c r="C77" s="147"/>
      <c r="D77" s="147"/>
      <c r="E77" s="147"/>
      <c r="F77" s="147"/>
      <c r="G77" s="147"/>
      <c r="H77" s="147"/>
      <c r="I77" s="147"/>
      <c r="J77" s="147"/>
    </row>
    <row r="78" spans="1:10" ht="36" customHeight="1">
      <c r="A78" s="102" t="s">
        <v>162</v>
      </c>
      <c r="B78" s="103"/>
      <c r="C78" s="103"/>
      <c r="D78" s="103"/>
      <c r="E78" s="103"/>
      <c r="F78" s="103"/>
      <c r="G78" s="103"/>
      <c r="H78" s="103"/>
      <c r="I78" s="103"/>
      <c r="J78" s="103"/>
    </row>
    <row r="79" spans="1:10" ht="11.25">
      <c r="A79" s="108" t="s">
        <v>94</v>
      </c>
      <c r="B79" s="109"/>
      <c r="C79" s="109"/>
      <c r="D79" s="109"/>
      <c r="E79" s="109"/>
      <c r="F79" s="109"/>
      <c r="G79" s="109"/>
      <c r="H79" s="109"/>
      <c r="I79" s="109"/>
      <c r="J79" s="109"/>
    </row>
    <row r="80" spans="1:10" ht="11.25">
      <c r="A80" s="109"/>
      <c r="B80" s="109"/>
      <c r="C80" s="109"/>
      <c r="D80" s="109"/>
      <c r="E80" s="109"/>
      <c r="F80" s="109"/>
      <c r="G80" s="109"/>
      <c r="H80" s="109"/>
      <c r="I80" s="109"/>
      <c r="J80" s="109"/>
    </row>
    <row r="81" spans="1:10" ht="11.25" hidden="1">
      <c r="A81" s="109"/>
      <c r="B81" s="109"/>
      <c r="C81" s="109"/>
      <c r="D81" s="109"/>
      <c r="E81" s="109"/>
      <c r="F81" s="109"/>
      <c r="G81" s="109"/>
      <c r="H81" s="109"/>
      <c r="I81" s="109"/>
      <c r="J81" s="109"/>
    </row>
    <row r="82" spans="1:10" ht="11.25" hidden="1">
      <c r="A82" s="109"/>
      <c r="B82" s="109"/>
      <c r="C82" s="109"/>
      <c r="D82" s="109"/>
      <c r="E82" s="109"/>
      <c r="F82" s="109"/>
      <c r="G82" s="109"/>
      <c r="H82" s="109"/>
      <c r="I82" s="109"/>
      <c r="J82" s="109"/>
    </row>
    <row r="83" spans="1:10" ht="0.75" customHeight="1">
      <c r="A83" s="109"/>
      <c r="B83" s="109"/>
      <c r="C83" s="109"/>
      <c r="D83" s="109"/>
      <c r="E83" s="109"/>
      <c r="F83" s="109"/>
      <c r="G83" s="109"/>
      <c r="H83" s="109"/>
      <c r="I83" s="109"/>
      <c r="J83" s="109"/>
    </row>
    <row r="84" spans="1:10" ht="12" customHeight="1" hidden="1">
      <c r="A84" s="109"/>
      <c r="B84" s="109"/>
      <c r="C84" s="109"/>
      <c r="D84" s="109"/>
      <c r="E84" s="109"/>
      <c r="F84" s="109"/>
      <c r="G84" s="109"/>
      <c r="H84" s="109"/>
      <c r="I84" s="109"/>
      <c r="J84" s="109"/>
    </row>
    <row r="85" ht="4.5" customHeight="1" hidden="1">
      <c r="E85" s="8"/>
    </row>
    <row r="86" spans="1:10" ht="16.5" customHeight="1" hidden="1">
      <c r="A86" s="134" t="s">
        <v>154</v>
      </c>
      <c r="B86" s="134"/>
      <c r="C86" s="134"/>
      <c r="D86" s="134"/>
      <c r="E86" s="134"/>
      <c r="F86" s="134"/>
      <c r="G86" s="134"/>
      <c r="H86" s="134"/>
      <c r="I86" s="134"/>
      <c r="J86" s="134"/>
    </row>
    <row r="87" spans="1:10" ht="12.75" hidden="1">
      <c r="A87" s="111" t="s">
        <v>101</v>
      </c>
      <c r="B87" s="111"/>
      <c r="C87" s="111"/>
      <c r="D87" s="111"/>
      <c r="E87" s="111"/>
      <c r="F87" s="111"/>
      <c r="G87" s="111"/>
      <c r="H87" s="111"/>
      <c r="I87" s="111"/>
      <c r="J87" s="111"/>
    </row>
    <row r="88" spans="1:10" ht="35.25" customHeight="1" hidden="1">
      <c r="A88" s="116" t="s">
        <v>104</v>
      </c>
      <c r="B88" s="116"/>
      <c r="C88" s="117" t="s">
        <v>102</v>
      </c>
      <c r="D88" s="117"/>
      <c r="E88" s="117"/>
      <c r="F88" s="117"/>
      <c r="G88" s="116" t="s">
        <v>103</v>
      </c>
      <c r="H88" s="116"/>
      <c r="I88" s="118" t="s">
        <v>140</v>
      </c>
      <c r="J88" s="119"/>
    </row>
    <row r="89" spans="1:10" ht="11.25" hidden="1">
      <c r="A89" s="170" t="s">
        <v>105</v>
      </c>
      <c r="B89" s="170"/>
      <c r="C89" s="116" t="s">
        <v>130</v>
      </c>
      <c r="D89" s="116"/>
      <c r="E89" s="116"/>
      <c r="F89" s="116"/>
      <c r="G89" s="173" t="s">
        <v>141</v>
      </c>
      <c r="H89" s="174"/>
      <c r="I89" s="181" t="s">
        <v>133</v>
      </c>
      <c r="J89" s="182"/>
    </row>
    <row r="90" spans="1:10" ht="21.75" customHeight="1" hidden="1">
      <c r="A90" s="170" t="s">
        <v>106</v>
      </c>
      <c r="B90" s="170"/>
      <c r="C90" s="116" t="s">
        <v>130</v>
      </c>
      <c r="D90" s="116"/>
      <c r="E90" s="116"/>
      <c r="F90" s="116"/>
      <c r="G90" s="173" t="s">
        <v>142</v>
      </c>
      <c r="H90" s="174"/>
      <c r="I90" s="181" t="s">
        <v>133</v>
      </c>
      <c r="J90" s="182"/>
    </row>
    <row r="91" spans="1:10" ht="21.75" customHeight="1" hidden="1">
      <c r="A91" s="170" t="s">
        <v>107</v>
      </c>
      <c r="B91" s="170"/>
      <c r="C91" s="116" t="s">
        <v>130</v>
      </c>
      <c r="D91" s="116"/>
      <c r="E91" s="116"/>
      <c r="F91" s="116"/>
      <c r="G91" s="175" t="s">
        <v>143</v>
      </c>
      <c r="H91" s="176"/>
      <c r="I91" s="181" t="s">
        <v>134</v>
      </c>
      <c r="J91" s="182"/>
    </row>
    <row r="92" spans="1:10" ht="31.5" customHeight="1" hidden="1">
      <c r="A92" s="170" t="s">
        <v>108</v>
      </c>
      <c r="B92" s="170"/>
      <c r="C92" s="116" t="s">
        <v>130</v>
      </c>
      <c r="D92" s="116"/>
      <c r="E92" s="116"/>
      <c r="F92" s="116"/>
      <c r="G92" s="177" t="s">
        <v>144</v>
      </c>
      <c r="H92" s="178"/>
      <c r="I92" s="181" t="s">
        <v>133</v>
      </c>
      <c r="J92" s="182"/>
    </row>
    <row r="93" spans="1:10" ht="33" customHeight="1" hidden="1">
      <c r="A93" s="170" t="s">
        <v>109</v>
      </c>
      <c r="B93" s="170"/>
      <c r="C93" s="116" t="s">
        <v>130</v>
      </c>
      <c r="D93" s="116"/>
      <c r="E93" s="116"/>
      <c r="F93" s="116"/>
      <c r="G93" s="177" t="s">
        <v>145</v>
      </c>
      <c r="H93" s="178"/>
      <c r="I93" s="181" t="s">
        <v>133</v>
      </c>
      <c r="J93" s="182"/>
    </row>
    <row r="94" spans="1:10" ht="30.75" customHeight="1" hidden="1">
      <c r="A94" s="170" t="s">
        <v>110</v>
      </c>
      <c r="B94" s="170"/>
      <c r="C94" s="116" t="s">
        <v>130</v>
      </c>
      <c r="D94" s="116"/>
      <c r="E94" s="116"/>
      <c r="F94" s="116"/>
      <c r="G94" s="177" t="s">
        <v>146</v>
      </c>
      <c r="H94" s="178"/>
      <c r="I94" s="181" t="s">
        <v>133</v>
      </c>
      <c r="J94" s="182"/>
    </row>
    <row r="95" spans="1:10" ht="23.25" customHeight="1" hidden="1">
      <c r="A95" s="170" t="s">
        <v>111</v>
      </c>
      <c r="B95" s="170"/>
      <c r="C95" s="116" t="s">
        <v>130</v>
      </c>
      <c r="D95" s="116"/>
      <c r="E95" s="116"/>
      <c r="F95" s="116"/>
      <c r="G95" s="175" t="s">
        <v>147</v>
      </c>
      <c r="H95" s="176"/>
      <c r="I95" s="181" t="s">
        <v>133</v>
      </c>
      <c r="J95" s="182"/>
    </row>
    <row r="96" spans="1:10" ht="33.75" customHeight="1" hidden="1">
      <c r="A96" s="170" t="s">
        <v>112</v>
      </c>
      <c r="B96" s="170"/>
      <c r="C96" s="116" t="s">
        <v>130</v>
      </c>
      <c r="D96" s="116"/>
      <c r="E96" s="116"/>
      <c r="F96" s="116"/>
      <c r="G96" s="177" t="s">
        <v>148</v>
      </c>
      <c r="H96" s="178"/>
      <c r="I96" s="181" t="s">
        <v>135</v>
      </c>
      <c r="J96" s="182"/>
    </row>
    <row r="97" spans="1:10" ht="23.25" customHeight="1" hidden="1">
      <c r="A97" s="170" t="s">
        <v>113</v>
      </c>
      <c r="B97" s="170"/>
      <c r="C97" s="116" t="s">
        <v>130</v>
      </c>
      <c r="D97" s="116"/>
      <c r="E97" s="116"/>
      <c r="F97" s="116"/>
      <c r="G97" s="175" t="s">
        <v>149</v>
      </c>
      <c r="H97" s="176"/>
      <c r="I97" s="181" t="s">
        <v>135</v>
      </c>
      <c r="J97" s="182"/>
    </row>
    <row r="98" spans="1:10" ht="30" customHeight="1" hidden="1">
      <c r="A98" s="170" t="s">
        <v>114</v>
      </c>
      <c r="B98" s="170"/>
      <c r="C98" s="116" t="s">
        <v>130</v>
      </c>
      <c r="D98" s="116"/>
      <c r="E98" s="116"/>
      <c r="F98" s="116"/>
      <c r="G98" s="177" t="s">
        <v>150</v>
      </c>
      <c r="H98" s="178"/>
      <c r="I98" s="181" t="s">
        <v>133</v>
      </c>
      <c r="J98" s="182"/>
    </row>
    <row r="99" spans="1:10" ht="11.25" hidden="1">
      <c r="A99" s="171" t="s">
        <v>115</v>
      </c>
      <c r="B99" s="171"/>
      <c r="C99" s="172" t="s">
        <v>130</v>
      </c>
      <c r="D99" s="172"/>
      <c r="E99" s="172"/>
      <c r="F99" s="172"/>
      <c r="G99" s="179" t="s">
        <v>151</v>
      </c>
      <c r="H99" s="180"/>
      <c r="I99" s="183" t="s">
        <v>136</v>
      </c>
      <c r="J99" s="184"/>
    </row>
    <row r="100" spans="1:10" ht="32.25" customHeight="1" hidden="1">
      <c r="A100" s="170" t="s">
        <v>116</v>
      </c>
      <c r="B100" s="170"/>
      <c r="C100" s="116" t="s">
        <v>132</v>
      </c>
      <c r="D100" s="116"/>
      <c r="E100" s="116"/>
      <c r="F100" s="116"/>
      <c r="G100" s="177" t="s">
        <v>153</v>
      </c>
      <c r="H100" s="178"/>
      <c r="I100" s="181" t="s">
        <v>137</v>
      </c>
      <c r="J100" s="182"/>
    </row>
    <row r="101" spans="1:10" ht="21" customHeight="1" hidden="1">
      <c r="A101" s="34" t="s">
        <v>117</v>
      </c>
      <c r="B101" s="34"/>
      <c r="C101" s="116" t="s">
        <v>131</v>
      </c>
      <c r="D101" s="116"/>
      <c r="E101" s="116"/>
      <c r="F101" s="116"/>
      <c r="G101" s="177" t="s">
        <v>152</v>
      </c>
      <c r="H101" s="178"/>
      <c r="I101" s="181" t="s">
        <v>138</v>
      </c>
      <c r="J101" s="182"/>
    </row>
    <row r="102" spans="1:10" ht="12.75" hidden="1">
      <c r="A102" s="191" t="s">
        <v>119</v>
      </c>
      <c r="B102" s="192"/>
      <c r="C102" s="185" t="s">
        <v>118</v>
      </c>
      <c r="D102" s="185"/>
      <c r="E102" s="185"/>
      <c r="F102" s="185"/>
      <c r="G102" s="173"/>
      <c r="H102" s="174"/>
      <c r="I102" s="181" t="s">
        <v>139</v>
      </c>
      <c r="J102" s="182"/>
    </row>
    <row r="103" spans="1:10" ht="12.75" hidden="1">
      <c r="A103" s="191" t="s">
        <v>121</v>
      </c>
      <c r="B103" s="192"/>
      <c r="C103" s="185" t="s">
        <v>120</v>
      </c>
      <c r="D103" s="185"/>
      <c r="E103" s="185"/>
      <c r="F103" s="185"/>
      <c r="G103" s="173"/>
      <c r="H103" s="174"/>
      <c r="I103" s="181" t="s">
        <v>139</v>
      </c>
      <c r="J103" s="182"/>
    </row>
    <row r="104" spans="1:10" ht="12.75" hidden="1">
      <c r="A104" s="191" t="s">
        <v>123</v>
      </c>
      <c r="B104" s="192"/>
      <c r="C104" s="185" t="s">
        <v>122</v>
      </c>
      <c r="D104" s="185"/>
      <c r="E104" s="185"/>
      <c r="F104" s="185"/>
      <c r="G104" s="173"/>
      <c r="H104" s="174"/>
      <c r="I104" s="181" t="s">
        <v>139</v>
      </c>
      <c r="J104" s="182"/>
    </row>
    <row r="105" spans="1:10" ht="12.75" hidden="1">
      <c r="A105" s="191" t="s">
        <v>125</v>
      </c>
      <c r="B105" s="192"/>
      <c r="C105" s="185" t="s">
        <v>124</v>
      </c>
      <c r="D105" s="185"/>
      <c r="E105" s="185"/>
      <c r="F105" s="185"/>
      <c r="G105" s="173"/>
      <c r="H105" s="174"/>
      <c r="I105" s="181" t="s">
        <v>139</v>
      </c>
      <c r="J105" s="182"/>
    </row>
    <row r="106" spans="1:10" ht="12.75" hidden="1">
      <c r="A106" s="191" t="s">
        <v>127</v>
      </c>
      <c r="B106" s="192"/>
      <c r="C106" s="185" t="s">
        <v>126</v>
      </c>
      <c r="D106" s="185"/>
      <c r="E106" s="185"/>
      <c r="F106" s="185"/>
      <c r="G106" s="173"/>
      <c r="H106" s="174"/>
      <c r="I106" s="181" t="s">
        <v>139</v>
      </c>
      <c r="J106" s="182"/>
    </row>
    <row r="107" spans="1:10" ht="12.75" hidden="1">
      <c r="A107" s="193" t="s">
        <v>129</v>
      </c>
      <c r="B107" s="194"/>
      <c r="C107" s="186" t="s">
        <v>128</v>
      </c>
      <c r="D107" s="187"/>
      <c r="E107" s="187"/>
      <c r="F107" s="188"/>
      <c r="G107" s="173"/>
      <c r="H107" s="174"/>
      <c r="I107" s="181" t="s">
        <v>139</v>
      </c>
      <c r="J107" s="182"/>
    </row>
    <row r="108" spans="1:10" ht="12.75" hidden="1">
      <c r="A108" s="33"/>
      <c r="B108" s="33"/>
      <c r="C108" s="33"/>
      <c r="D108" s="33"/>
      <c r="E108" s="33"/>
      <c r="F108" s="33"/>
      <c r="G108" s="33"/>
      <c r="H108" s="33"/>
      <c r="I108" s="33"/>
      <c r="J108" s="33"/>
    </row>
    <row r="109" spans="1:10" ht="12.75" hidden="1">
      <c r="A109" s="141" t="s">
        <v>155</v>
      </c>
      <c r="B109" s="141"/>
      <c r="C109" s="141"/>
      <c r="D109" s="141"/>
      <c r="E109" s="141"/>
      <c r="F109" s="141"/>
      <c r="G109" s="141"/>
      <c r="H109" s="141"/>
      <c r="I109" s="141"/>
      <c r="J109" s="141"/>
    </row>
    <row r="110" spans="1:10" ht="12" hidden="1">
      <c r="A110" s="127" t="s">
        <v>11</v>
      </c>
      <c r="B110" s="127"/>
      <c r="C110" s="127"/>
      <c r="D110" s="127"/>
      <c r="E110" s="127"/>
      <c r="F110" s="127"/>
      <c r="G110" s="127"/>
      <c r="H110" s="127"/>
      <c r="I110" s="127"/>
      <c r="J110" s="127"/>
    </row>
    <row r="111" spans="1:10" ht="11.25" hidden="1">
      <c r="A111" s="138" t="s">
        <v>1</v>
      </c>
      <c r="B111" s="138"/>
      <c r="C111" s="138"/>
      <c r="D111" s="6" t="s">
        <v>2</v>
      </c>
      <c r="E111" s="6" t="s">
        <v>87</v>
      </c>
      <c r="F111" s="138" t="s">
        <v>3</v>
      </c>
      <c r="G111" s="138"/>
      <c r="H111" s="138"/>
      <c r="I111" s="6" t="s">
        <v>2</v>
      </c>
      <c r="J111" s="6" t="s">
        <v>87</v>
      </c>
    </row>
    <row r="112" spans="1:10" ht="11.25" hidden="1">
      <c r="A112" s="136" t="s">
        <v>14</v>
      </c>
      <c r="B112" s="136"/>
      <c r="C112" s="136"/>
      <c r="D112" s="31">
        <f>+D113+D114+D115+D117</f>
        <v>7585730</v>
      </c>
      <c r="E112" s="31">
        <f>+E113+E114+E115+E117</f>
        <v>8558888</v>
      </c>
      <c r="F112" s="136" t="s">
        <v>4</v>
      </c>
      <c r="G112" s="136"/>
      <c r="H112" s="136"/>
      <c r="I112" s="31">
        <f>+I113+I114+I115+I116+I117-I118-I119</f>
        <v>4480886</v>
      </c>
      <c r="J112" s="31">
        <f>+J113+J114+J115+J116+J117-J118-J119</f>
        <v>4707291</v>
      </c>
    </row>
    <row r="113" spans="1:10" ht="11.25" hidden="1">
      <c r="A113" s="137" t="s">
        <v>15</v>
      </c>
      <c r="B113" s="136"/>
      <c r="C113" s="136"/>
      <c r="D113" s="27">
        <v>3798</v>
      </c>
      <c r="E113" s="27"/>
      <c r="F113" s="72" t="s">
        <v>22</v>
      </c>
      <c r="G113" s="72"/>
      <c r="H113" s="72"/>
      <c r="I113" s="27">
        <v>3373553</v>
      </c>
      <c r="J113" s="27">
        <v>3394878</v>
      </c>
    </row>
    <row r="114" spans="1:10" ht="11.25" hidden="1">
      <c r="A114" s="72" t="s">
        <v>16</v>
      </c>
      <c r="B114" s="72"/>
      <c r="C114" s="72"/>
      <c r="D114" s="27">
        <v>19637</v>
      </c>
      <c r="E114" s="27">
        <v>19435</v>
      </c>
      <c r="F114" s="93" t="s">
        <v>23</v>
      </c>
      <c r="G114" s="94"/>
      <c r="H114" s="95"/>
      <c r="I114" s="27">
        <v>3798</v>
      </c>
      <c r="J114" s="27"/>
    </row>
    <row r="115" spans="1:10" ht="11.25" hidden="1">
      <c r="A115" s="96" t="s">
        <v>44</v>
      </c>
      <c r="B115" s="148"/>
      <c r="C115" s="149"/>
      <c r="D115" s="42">
        <v>5927637</v>
      </c>
      <c r="E115" s="42">
        <v>6611712</v>
      </c>
      <c r="F115" s="93" t="s">
        <v>24</v>
      </c>
      <c r="G115" s="94"/>
      <c r="H115" s="95"/>
      <c r="I115" s="27">
        <v>168477</v>
      </c>
      <c r="J115" s="27">
        <v>175920</v>
      </c>
    </row>
    <row r="116" spans="1:10" ht="11.25" hidden="1">
      <c r="A116" s="150"/>
      <c r="B116" s="151"/>
      <c r="C116" s="152"/>
      <c r="D116" s="43"/>
      <c r="E116" s="43"/>
      <c r="F116" s="72" t="s">
        <v>25</v>
      </c>
      <c r="G116" s="72"/>
      <c r="H116" s="72"/>
      <c r="I116" s="27">
        <v>746383</v>
      </c>
      <c r="J116" s="27">
        <v>753884</v>
      </c>
    </row>
    <row r="117" spans="1:10" ht="11.25" hidden="1">
      <c r="A117" s="137" t="s">
        <v>59</v>
      </c>
      <c r="B117" s="137"/>
      <c r="C117" s="137"/>
      <c r="D117" s="27">
        <v>1634658</v>
      </c>
      <c r="E117" s="27">
        <v>1927741</v>
      </c>
      <c r="F117" s="72" t="s">
        <v>54</v>
      </c>
      <c r="G117" s="72"/>
      <c r="H117" s="72"/>
      <c r="I117" s="27">
        <v>304227</v>
      </c>
      <c r="J117" s="27">
        <v>540328</v>
      </c>
    </row>
    <row r="118" spans="1:10" ht="11.25" hidden="1">
      <c r="A118" s="136" t="s">
        <v>45</v>
      </c>
      <c r="B118" s="136"/>
      <c r="C118" s="136"/>
      <c r="D118" s="31">
        <f>+D119+D120+D121</f>
        <v>7535910</v>
      </c>
      <c r="E118" s="31">
        <f>+E119+E120+E121</f>
        <v>9814658</v>
      </c>
      <c r="F118" s="72" t="s">
        <v>26</v>
      </c>
      <c r="G118" s="72"/>
      <c r="H118" s="72"/>
      <c r="I118" s="27">
        <v>115552</v>
      </c>
      <c r="J118" s="27">
        <v>109379</v>
      </c>
    </row>
    <row r="119" spans="1:10" ht="11.25" hidden="1">
      <c r="A119" s="93" t="s">
        <v>13</v>
      </c>
      <c r="B119" s="94"/>
      <c r="C119" s="95"/>
      <c r="D119" s="27">
        <v>2476790</v>
      </c>
      <c r="E119" s="27">
        <v>3720777</v>
      </c>
      <c r="F119" s="72" t="s">
        <v>27</v>
      </c>
      <c r="G119" s="72"/>
      <c r="H119" s="72"/>
      <c r="I119" s="27"/>
      <c r="J119" s="27">
        <v>48340</v>
      </c>
    </row>
    <row r="120" spans="1:10" ht="11.25" hidden="1">
      <c r="A120" s="93" t="s">
        <v>60</v>
      </c>
      <c r="B120" s="94"/>
      <c r="C120" s="95"/>
      <c r="D120" s="27">
        <v>5059120</v>
      </c>
      <c r="E120" s="27">
        <v>6047841</v>
      </c>
      <c r="F120" s="156" t="s">
        <v>28</v>
      </c>
      <c r="G120" s="58"/>
      <c r="H120" s="59"/>
      <c r="I120" s="99">
        <f>+I122+I123+I124+I125</f>
        <v>10640754</v>
      </c>
      <c r="J120" s="99">
        <f>+J122+J123+J124+J125</f>
        <v>13666255</v>
      </c>
    </row>
    <row r="121" spans="1:10" ht="11.25" hidden="1">
      <c r="A121" s="137" t="s">
        <v>17</v>
      </c>
      <c r="B121" s="137"/>
      <c r="C121" s="137"/>
      <c r="D121" s="27"/>
      <c r="E121" s="27">
        <v>46040</v>
      </c>
      <c r="F121" s="60"/>
      <c r="G121" s="61"/>
      <c r="H121" s="62"/>
      <c r="I121" s="100"/>
      <c r="J121" s="100"/>
    </row>
    <row r="122" spans="1:10" ht="11.25" hidden="1">
      <c r="A122" s="136" t="s">
        <v>18</v>
      </c>
      <c r="B122" s="136"/>
      <c r="C122" s="136"/>
      <c r="D122" s="27">
        <f>+D112+D118</f>
        <v>15121640</v>
      </c>
      <c r="E122" s="27">
        <f>+E112+E118</f>
        <v>18373546</v>
      </c>
      <c r="F122" s="131" t="s">
        <v>29</v>
      </c>
      <c r="G122" s="132"/>
      <c r="H122" s="133"/>
      <c r="I122" s="27">
        <v>17559</v>
      </c>
      <c r="J122" s="27">
        <v>68869</v>
      </c>
    </row>
    <row r="123" spans="1:10" ht="11.25" hidden="1">
      <c r="A123" s="136" t="s">
        <v>19</v>
      </c>
      <c r="B123" s="136"/>
      <c r="C123" s="136"/>
      <c r="D123" s="27"/>
      <c r="E123" s="27"/>
      <c r="F123" s="137" t="s">
        <v>30</v>
      </c>
      <c r="G123" s="137"/>
      <c r="H123" s="137"/>
      <c r="I123" s="27">
        <v>4020053</v>
      </c>
      <c r="J123" s="27">
        <v>4850315</v>
      </c>
    </row>
    <row r="124" spans="1:10" ht="11.25" hidden="1">
      <c r="A124" s="120" t="s">
        <v>20</v>
      </c>
      <c r="B124" s="120"/>
      <c r="C124" s="120"/>
      <c r="D124" s="31">
        <f>+D122+D123</f>
        <v>15121640</v>
      </c>
      <c r="E124" s="31">
        <f>+E122+E123</f>
        <v>18373546</v>
      </c>
      <c r="F124" s="72" t="s">
        <v>31</v>
      </c>
      <c r="G124" s="72"/>
      <c r="H124" s="72"/>
      <c r="I124" s="27">
        <v>6589413</v>
      </c>
      <c r="J124" s="27">
        <v>8747071</v>
      </c>
    </row>
    <row r="125" spans="1:10" ht="11.25" hidden="1">
      <c r="A125" s="120" t="s">
        <v>21</v>
      </c>
      <c r="B125" s="120"/>
      <c r="C125" s="120"/>
      <c r="D125" s="27">
        <v>119951</v>
      </c>
      <c r="E125" s="27">
        <v>285682</v>
      </c>
      <c r="F125" s="72" t="s">
        <v>32</v>
      </c>
      <c r="G125" s="72"/>
      <c r="H125" s="72"/>
      <c r="I125" s="27">
        <v>13729</v>
      </c>
      <c r="J125" s="27"/>
    </row>
    <row r="126" spans="1:10" ht="11.25" hidden="1">
      <c r="A126" s="18"/>
      <c r="B126" s="18"/>
      <c r="C126" s="18"/>
      <c r="D126" s="14"/>
      <c r="E126" s="14"/>
      <c r="F126" s="92" t="s">
        <v>33</v>
      </c>
      <c r="G126" s="92"/>
      <c r="H126" s="92"/>
      <c r="I126" s="99">
        <f>+I112+I120</f>
        <v>15121640</v>
      </c>
      <c r="J126" s="99">
        <f>+J112+J120</f>
        <v>18373546</v>
      </c>
    </row>
    <row r="127" spans="1:10" ht="11.25" hidden="1">
      <c r="A127" s="89" t="s">
        <v>46</v>
      </c>
      <c r="B127" s="88"/>
      <c r="C127" s="88"/>
      <c r="D127" s="88"/>
      <c r="E127" s="88"/>
      <c r="F127" s="92"/>
      <c r="G127" s="92"/>
      <c r="H127" s="92"/>
      <c r="I127" s="100"/>
      <c r="J127" s="100"/>
    </row>
    <row r="128" spans="1:10" ht="11.25" hidden="1">
      <c r="A128" s="90"/>
      <c r="B128" s="90"/>
      <c r="C128" s="90"/>
      <c r="D128" s="90"/>
      <c r="E128" s="91"/>
      <c r="F128" s="85" t="s">
        <v>34</v>
      </c>
      <c r="G128" s="86"/>
      <c r="H128" s="86"/>
      <c r="I128" s="71">
        <v>119951</v>
      </c>
      <c r="J128" s="42">
        <v>285682</v>
      </c>
    </row>
    <row r="129" spans="1:10" ht="11.25" hidden="1">
      <c r="A129" s="73" t="s">
        <v>64</v>
      </c>
      <c r="B129" s="74"/>
      <c r="C129" s="75"/>
      <c r="D129" s="82" t="s">
        <v>2</v>
      </c>
      <c r="E129" s="82" t="s">
        <v>87</v>
      </c>
      <c r="F129" s="87"/>
      <c r="G129" s="87"/>
      <c r="H129" s="87"/>
      <c r="I129" s="71"/>
      <c r="J129" s="43"/>
    </row>
    <row r="130" spans="1:10" ht="12" hidden="1">
      <c r="A130" s="76"/>
      <c r="B130" s="77"/>
      <c r="C130" s="78"/>
      <c r="D130" s="83"/>
      <c r="E130" s="83"/>
      <c r="F130" s="35" t="s">
        <v>156</v>
      </c>
      <c r="G130" s="36"/>
      <c r="H130" s="37"/>
      <c r="I130" s="27">
        <v>2108363</v>
      </c>
      <c r="J130" s="27">
        <v>2296142</v>
      </c>
    </row>
    <row r="131" spans="1:10" ht="11.25" hidden="1">
      <c r="A131" s="79"/>
      <c r="B131" s="80"/>
      <c r="C131" s="81"/>
      <c r="D131" s="84"/>
      <c r="E131" s="84"/>
      <c r="F131" s="88" t="s">
        <v>10</v>
      </c>
      <c r="G131" s="88"/>
      <c r="H131" s="88"/>
      <c r="I131" s="88"/>
      <c r="J131" s="88"/>
    </row>
    <row r="132" spans="1:10" ht="11.25" hidden="1">
      <c r="A132" s="93" t="s">
        <v>50</v>
      </c>
      <c r="B132" s="94"/>
      <c r="C132" s="95"/>
      <c r="D132" s="27">
        <v>9034906</v>
      </c>
      <c r="E132" s="27">
        <v>12058245</v>
      </c>
      <c r="F132" s="88"/>
      <c r="G132" s="88"/>
      <c r="H132" s="88"/>
      <c r="I132" s="88"/>
      <c r="J132" s="88"/>
    </row>
    <row r="133" spans="1:10" ht="11.25" hidden="1">
      <c r="A133" s="93" t="s">
        <v>49</v>
      </c>
      <c r="B133" s="94"/>
      <c r="C133" s="95"/>
      <c r="D133" s="27">
        <v>8526319</v>
      </c>
      <c r="E133" s="27">
        <v>12260052</v>
      </c>
      <c r="F133" s="64" t="s">
        <v>67</v>
      </c>
      <c r="G133" s="136"/>
      <c r="H133" s="136"/>
      <c r="I133" s="135" t="s">
        <v>2</v>
      </c>
      <c r="J133" s="135" t="s">
        <v>87</v>
      </c>
    </row>
    <row r="134" spans="1:10" ht="11.25" hidden="1">
      <c r="A134" s="93" t="s">
        <v>47</v>
      </c>
      <c r="B134" s="94"/>
      <c r="C134" s="95"/>
      <c r="D134" s="27">
        <f>+D132-D133</f>
        <v>508587</v>
      </c>
      <c r="E134" s="27">
        <f>+E132-E133</f>
        <v>-201807</v>
      </c>
      <c r="F134" s="136"/>
      <c r="G134" s="136"/>
      <c r="H134" s="136"/>
      <c r="I134" s="135"/>
      <c r="J134" s="135"/>
    </row>
    <row r="135" spans="1:10" ht="11.25" hidden="1">
      <c r="A135" s="50" t="s">
        <v>65</v>
      </c>
      <c r="B135" s="51"/>
      <c r="C135" s="52"/>
      <c r="D135" s="71"/>
      <c r="E135" s="71"/>
      <c r="F135" s="93" t="s">
        <v>5</v>
      </c>
      <c r="G135" s="94"/>
      <c r="H135" s="95"/>
      <c r="I135" s="27">
        <v>10028617</v>
      </c>
      <c r="J135" s="27">
        <v>11436291</v>
      </c>
    </row>
    <row r="136" spans="1:10" ht="11.25" hidden="1">
      <c r="A136" s="53"/>
      <c r="B136" s="54"/>
      <c r="C136" s="55"/>
      <c r="D136" s="71"/>
      <c r="E136" s="71"/>
      <c r="F136" s="72" t="s">
        <v>57</v>
      </c>
      <c r="G136" s="72"/>
      <c r="H136" s="72"/>
      <c r="I136" s="27">
        <v>9725688</v>
      </c>
      <c r="J136" s="27">
        <v>11187764</v>
      </c>
    </row>
    <row r="137" spans="1:10" ht="11.25" hidden="1">
      <c r="A137" s="128" t="s">
        <v>48</v>
      </c>
      <c r="B137" s="129"/>
      <c r="C137" s="130"/>
      <c r="D137" s="27">
        <v>600208</v>
      </c>
      <c r="E137" s="27">
        <v>805447</v>
      </c>
      <c r="F137" s="72" t="s">
        <v>55</v>
      </c>
      <c r="G137" s="72"/>
      <c r="H137" s="72"/>
      <c r="I137" s="27">
        <f>+I135-I136</f>
        <v>302929</v>
      </c>
      <c r="J137" s="27">
        <f>+J135-J136</f>
        <v>248527</v>
      </c>
    </row>
    <row r="138" spans="1:10" ht="11.25" hidden="1">
      <c r="A138" s="96" t="s">
        <v>51</v>
      </c>
      <c r="B138" s="97"/>
      <c r="C138" s="98"/>
      <c r="D138" s="27">
        <v>1570777</v>
      </c>
      <c r="E138" s="27">
        <v>1122704</v>
      </c>
      <c r="F138" s="72" t="s">
        <v>35</v>
      </c>
      <c r="G138" s="72"/>
      <c r="H138" s="72"/>
      <c r="I138" s="27">
        <v>374470</v>
      </c>
      <c r="J138" s="27">
        <v>1024130</v>
      </c>
    </row>
    <row r="139" spans="1:10" ht="11.25" hidden="1">
      <c r="A139" s="93" t="s">
        <v>47</v>
      </c>
      <c r="B139" s="94"/>
      <c r="C139" s="95"/>
      <c r="D139" s="27">
        <f>+D137-D138</f>
        <v>-970569</v>
      </c>
      <c r="E139" s="27">
        <f>+E137-E138</f>
        <v>-317257</v>
      </c>
      <c r="F139" s="72" t="s">
        <v>36</v>
      </c>
      <c r="G139" s="72"/>
      <c r="H139" s="72"/>
      <c r="I139" s="27">
        <v>371379</v>
      </c>
      <c r="J139" s="27">
        <v>908659</v>
      </c>
    </row>
    <row r="140" spans="1:10" ht="11.25" hidden="1">
      <c r="A140" s="64" t="s">
        <v>66</v>
      </c>
      <c r="B140" s="64"/>
      <c r="C140" s="64"/>
      <c r="D140" s="42"/>
      <c r="E140" s="42"/>
      <c r="F140" s="157" t="s">
        <v>37</v>
      </c>
      <c r="G140" s="157"/>
      <c r="H140" s="157"/>
      <c r="I140" s="27">
        <v>292035</v>
      </c>
      <c r="J140" s="27">
        <v>578008</v>
      </c>
    </row>
    <row r="141" spans="1:10" ht="11.25" hidden="1">
      <c r="A141" s="64"/>
      <c r="B141" s="64"/>
      <c r="C141" s="64"/>
      <c r="D141" s="43"/>
      <c r="E141" s="43"/>
      <c r="F141" s="124" t="s">
        <v>38</v>
      </c>
      <c r="G141" s="54"/>
      <c r="H141" s="55"/>
      <c r="I141" s="27">
        <v>224373</v>
      </c>
      <c r="J141" s="27">
        <v>286580</v>
      </c>
    </row>
    <row r="142" spans="1:10" ht="11.25" hidden="1">
      <c r="A142" s="96" t="s">
        <v>52</v>
      </c>
      <c r="B142" s="97"/>
      <c r="C142" s="98"/>
      <c r="D142" s="27">
        <v>703689</v>
      </c>
      <c r="E142" s="27">
        <v>1102287</v>
      </c>
      <c r="F142" s="93" t="s">
        <v>68</v>
      </c>
      <c r="G142" s="94"/>
      <c r="H142" s="95"/>
      <c r="I142" s="27">
        <f>+I137+I138-I139+I140-I141</f>
        <v>373682</v>
      </c>
      <c r="J142" s="27">
        <f>+J137+J138-J139+J140-J141</f>
        <v>655426</v>
      </c>
    </row>
    <row r="143" spans="1:10" ht="11.25" hidden="1">
      <c r="A143" s="96" t="s">
        <v>53</v>
      </c>
      <c r="B143" s="97"/>
      <c r="C143" s="98"/>
      <c r="D143" s="27">
        <v>393904</v>
      </c>
      <c r="E143" s="27">
        <v>834245</v>
      </c>
      <c r="F143" s="65" t="s">
        <v>39</v>
      </c>
      <c r="G143" s="66"/>
      <c r="H143" s="67"/>
      <c r="I143" s="42"/>
      <c r="J143" s="42"/>
    </row>
    <row r="144" spans="1:10" ht="11.25" hidden="1">
      <c r="A144" s="93" t="s">
        <v>47</v>
      </c>
      <c r="B144" s="94"/>
      <c r="C144" s="95"/>
      <c r="D144" s="27">
        <f>+D142-D143</f>
        <v>309785</v>
      </c>
      <c r="E144" s="27">
        <f>+E142-E143</f>
        <v>268042</v>
      </c>
      <c r="F144" s="68"/>
      <c r="G144" s="69"/>
      <c r="H144" s="70"/>
      <c r="I144" s="43"/>
      <c r="J144" s="43"/>
    </row>
    <row r="145" spans="1:10" ht="11.25" hidden="1">
      <c r="A145" s="44" t="s">
        <v>62</v>
      </c>
      <c r="B145" s="45"/>
      <c r="C145" s="46"/>
      <c r="D145" s="27">
        <f>+D132+D137+D142</f>
        <v>10338803</v>
      </c>
      <c r="E145" s="27">
        <f>+E132+E137+E142</f>
        <v>13965979</v>
      </c>
      <c r="F145" s="72" t="s">
        <v>40</v>
      </c>
      <c r="G145" s="72"/>
      <c r="H145" s="72"/>
      <c r="I145" s="27">
        <v>6774</v>
      </c>
      <c r="J145" s="27">
        <v>2954</v>
      </c>
    </row>
    <row r="146" spans="1:10" ht="11.25" hidden="1">
      <c r="A146" s="44" t="s">
        <v>61</v>
      </c>
      <c r="B146" s="45"/>
      <c r="C146" s="46"/>
      <c r="D146" s="27">
        <f>+D133+D138+D143</f>
        <v>10491000</v>
      </c>
      <c r="E146" s="27">
        <f>+E133+E138+E143</f>
        <v>14217001</v>
      </c>
      <c r="F146" s="47" t="s">
        <v>41</v>
      </c>
      <c r="G146" s="48"/>
      <c r="H146" s="49"/>
      <c r="I146" s="27">
        <v>36409</v>
      </c>
      <c r="J146" s="27">
        <v>50322</v>
      </c>
    </row>
    <row r="147" spans="1:10" ht="11.25" hidden="1">
      <c r="A147" s="158" t="s">
        <v>89</v>
      </c>
      <c r="B147" s="159"/>
      <c r="C147" s="160"/>
      <c r="D147" s="27">
        <f>+D145-D146</f>
        <v>-152197</v>
      </c>
      <c r="E147" s="27">
        <f>+E145-E146</f>
        <v>-251022</v>
      </c>
      <c r="F147" s="121" t="s">
        <v>56</v>
      </c>
      <c r="G147" s="122"/>
      <c r="H147" s="123"/>
      <c r="I147" s="71">
        <f>+I145-I146</f>
        <v>-29635</v>
      </c>
      <c r="J147" s="71">
        <f>+J145-J146</f>
        <v>-47368</v>
      </c>
    </row>
    <row r="148" spans="1:10" ht="11.25" hidden="1">
      <c r="A148" s="50" t="s">
        <v>90</v>
      </c>
      <c r="B148" s="51"/>
      <c r="C148" s="52"/>
      <c r="D148" s="42">
        <v>2041330</v>
      </c>
      <c r="E148" s="42">
        <v>1983966</v>
      </c>
      <c r="F148" s="124"/>
      <c r="G148" s="125"/>
      <c r="H148" s="126"/>
      <c r="I148" s="71"/>
      <c r="J148" s="71"/>
    </row>
    <row r="149" spans="1:10" ht="11.25" hidden="1">
      <c r="A149" s="53"/>
      <c r="B149" s="54"/>
      <c r="C149" s="55"/>
      <c r="D149" s="43"/>
      <c r="E149" s="43"/>
      <c r="F149" s="50" t="s">
        <v>58</v>
      </c>
      <c r="G149" s="51"/>
      <c r="H149" s="52"/>
      <c r="I149" s="63">
        <f>+I142+I147</f>
        <v>344047</v>
      </c>
      <c r="J149" s="63">
        <f>+J142+J147</f>
        <v>608058</v>
      </c>
    </row>
    <row r="150" spans="1:10" ht="11.25" hidden="1">
      <c r="A150" s="50" t="s">
        <v>92</v>
      </c>
      <c r="B150" s="51"/>
      <c r="C150" s="52"/>
      <c r="D150" s="42">
        <v>145624</v>
      </c>
      <c r="E150" s="42">
        <v>86437</v>
      </c>
      <c r="F150" s="53"/>
      <c r="G150" s="54"/>
      <c r="H150" s="55"/>
      <c r="I150" s="63"/>
      <c r="J150" s="63"/>
    </row>
    <row r="151" spans="1:10" ht="11.25" hidden="1">
      <c r="A151" s="53"/>
      <c r="B151" s="54"/>
      <c r="C151" s="55"/>
      <c r="D151" s="43"/>
      <c r="E151" s="43"/>
      <c r="F151" s="120" t="s">
        <v>42</v>
      </c>
      <c r="G151" s="120"/>
      <c r="H151" s="120"/>
      <c r="I151" s="27">
        <v>39820</v>
      </c>
      <c r="J151" s="27">
        <v>39537</v>
      </c>
    </row>
    <row r="152" spans="1:10" ht="11.25" hidden="1">
      <c r="A152" s="163" t="s">
        <v>91</v>
      </c>
      <c r="B152" s="164"/>
      <c r="C152" s="165"/>
      <c r="D152" s="26">
        <v>50791</v>
      </c>
      <c r="E152" s="26">
        <v>79961</v>
      </c>
      <c r="F152" s="23"/>
      <c r="G152" s="24"/>
      <c r="H152" s="25"/>
      <c r="I152" s="27"/>
      <c r="J152" s="27"/>
    </row>
    <row r="153" spans="1:10" ht="11.25" hidden="1">
      <c r="A153" s="64" t="s">
        <v>93</v>
      </c>
      <c r="B153" s="64"/>
      <c r="C153" s="64"/>
      <c r="D153" s="63">
        <f>+D147+D148+D150-D152</f>
        <v>1983966</v>
      </c>
      <c r="E153" s="63">
        <f>+E147+E148+E150-E152</f>
        <v>1739420</v>
      </c>
      <c r="F153" s="57" t="s">
        <v>63</v>
      </c>
      <c r="G153" s="58"/>
      <c r="H153" s="59"/>
      <c r="I153" s="63">
        <f>+I149-I151</f>
        <v>304227</v>
      </c>
      <c r="J153" s="63">
        <f>+J149-J151</f>
        <v>568521</v>
      </c>
    </row>
    <row r="154" spans="1:10" ht="11.25" hidden="1">
      <c r="A154" s="64"/>
      <c r="B154" s="64"/>
      <c r="C154" s="64"/>
      <c r="D154" s="63"/>
      <c r="E154" s="63"/>
      <c r="F154" s="60"/>
      <c r="G154" s="61"/>
      <c r="H154" s="62"/>
      <c r="I154" s="63"/>
      <c r="J154" s="63"/>
    </row>
    <row r="155" spans="1:10" ht="12" hidden="1">
      <c r="A155" s="10"/>
      <c r="B155" s="10"/>
      <c r="C155" s="10"/>
      <c r="D155" s="7"/>
      <c r="E155" s="7"/>
      <c r="F155" s="35" t="s">
        <v>156</v>
      </c>
      <c r="G155" s="36"/>
      <c r="H155" s="37"/>
      <c r="I155" s="27">
        <v>119925</v>
      </c>
      <c r="J155" s="27">
        <v>145221</v>
      </c>
    </row>
    <row r="156" spans="1:10" ht="12" hidden="1">
      <c r="A156" s="127" t="s">
        <v>86</v>
      </c>
      <c r="B156" s="127"/>
      <c r="C156" s="127"/>
      <c r="D156" s="127"/>
      <c r="E156" s="127"/>
      <c r="F156" s="127"/>
      <c r="G156" s="127"/>
      <c r="H156" s="127"/>
      <c r="I156" s="127"/>
      <c r="J156" s="127"/>
    </row>
    <row r="157" spans="1:10" ht="12" hidden="1">
      <c r="A157" s="169"/>
      <c r="B157" s="169"/>
      <c r="C157" s="155" t="s">
        <v>88</v>
      </c>
      <c r="D157" s="155"/>
      <c r="E157" s="155"/>
      <c r="F157" s="155"/>
      <c r="G157" s="166" t="s">
        <v>87</v>
      </c>
      <c r="H157" s="166"/>
      <c r="I157" s="166"/>
      <c r="J157" s="166"/>
    </row>
    <row r="158" spans="1:10" ht="11.25" hidden="1">
      <c r="A158" s="169"/>
      <c r="B158" s="169"/>
      <c r="C158" s="154" t="s">
        <v>76</v>
      </c>
      <c r="D158" s="154" t="s">
        <v>77</v>
      </c>
      <c r="E158" s="154" t="s">
        <v>78</v>
      </c>
      <c r="F158" s="154" t="s">
        <v>79</v>
      </c>
      <c r="G158" s="154" t="s">
        <v>76</v>
      </c>
      <c r="H158" s="154" t="s">
        <v>77</v>
      </c>
      <c r="I158" s="154" t="s">
        <v>78</v>
      </c>
      <c r="J158" s="154" t="s">
        <v>79</v>
      </c>
    </row>
    <row r="159" spans="1:10" ht="11.25" hidden="1">
      <c r="A159" s="169"/>
      <c r="B159" s="169"/>
      <c r="C159" s="155"/>
      <c r="D159" s="155"/>
      <c r="E159" s="155"/>
      <c r="F159" s="155"/>
      <c r="G159" s="155"/>
      <c r="H159" s="155"/>
      <c r="I159" s="155"/>
      <c r="J159" s="155"/>
    </row>
    <row r="160" spans="1:10" ht="11.25" hidden="1">
      <c r="A160" s="169"/>
      <c r="B160" s="169"/>
      <c r="C160" s="155"/>
      <c r="D160" s="155"/>
      <c r="E160" s="155"/>
      <c r="F160" s="155"/>
      <c r="G160" s="155"/>
      <c r="H160" s="155"/>
      <c r="I160" s="155"/>
      <c r="J160" s="155"/>
    </row>
    <row r="161" spans="1:10" ht="11.25" hidden="1">
      <c r="A161" s="56" t="s">
        <v>69</v>
      </c>
      <c r="B161" s="56"/>
      <c r="C161" s="28">
        <v>3660535</v>
      </c>
      <c r="D161" s="29"/>
      <c r="E161" s="29">
        <v>331442</v>
      </c>
      <c r="F161" s="29">
        <f>+C161+D161-E161</f>
        <v>3329093</v>
      </c>
      <c r="G161" s="29">
        <v>3329093</v>
      </c>
      <c r="H161" s="29">
        <v>17162</v>
      </c>
      <c r="I161" s="27"/>
      <c r="J161" s="29">
        <f>+G161+H161-I161</f>
        <v>3346255</v>
      </c>
    </row>
    <row r="162" spans="1:10" ht="11.25" hidden="1">
      <c r="A162" s="56" t="s">
        <v>70</v>
      </c>
      <c r="B162" s="56"/>
      <c r="C162" s="28">
        <v>45440</v>
      </c>
      <c r="D162" s="29"/>
      <c r="E162" s="29">
        <v>980</v>
      </c>
      <c r="F162" s="29">
        <f>+C162+D162-E162</f>
        <v>44460</v>
      </c>
      <c r="G162" s="29">
        <v>44460</v>
      </c>
      <c r="H162" s="29">
        <v>4163</v>
      </c>
      <c r="I162" s="27"/>
      <c r="J162" s="29">
        <f>+G162+H162-I162</f>
        <v>48623</v>
      </c>
    </row>
    <row r="163" spans="1:10" ht="11.25" hidden="1">
      <c r="A163" s="56" t="s">
        <v>71</v>
      </c>
      <c r="B163" s="56"/>
      <c r="C163" s="28">
        <v>3798</v>
      </c>
      <c r="D163" s="29"/>
      <c r="E163" s="29"/>
      <c r="F163" s="29">
        <f>+C163+D163-E163</f>
        <v>3798</v>
      </c>
      <c r="G163" s="29">
        <v>3798</v>
      </c>
      <c r="H163" s="29"/>
      <c r="I163" s="27">
        <v>3798</v>
      </c>
      <c r="J163" s="29">
        <f>+G163+H163-I163</f>
        <v>0</v>
      </c>
    </row>
    <row r="164" spans="1:10" ht="11.25" hidden="1">
      <c r="A164" s="21" t="s">
        <v>72</v>
      </c>
      <c r="B164" s="21"/>
      <c r="C164" s="29"/>
      <c r="D164" s="29"/>
      <c r="E164" s="29"/>
      <c r="F164" s="29">
        <f>+C164+D164-E164</f>
        <v>0</v>
      </c>
      <c r="G164" s="29"/>
      <c r="H164" s="29">
        <v>48340</v>
      </c>
      <c r="I164" s="27"/>
      <c r="J164" s="29">
        <f>+G164+H164-I164</f>
        <v>48340</v>
      </c>
    </row>
    <row r="165" spans="1:10" ht="11.25" hidden="1">
      <c r="A165" s="107" t="s">
        <v>73</v>
      </c>
      <c r="B165" s="104"/>
      <c r="C165" s="40">
        <f aca="true" t="shared" si="2" ref="C165:J165">+C161+C162+C163-C164</f>
        <v>3709773</v>
      </c>
      <c r="D165" s="40">
        <f t="shared" si="2"/>
        <v>0</v>
      </c>
      <c r="E165" s="40">
        <f t="shared" si="2"/>
        <v>332422</v>
      </c>
      <c r="F165" s="40">
        <f t="shared" si="2"/>
        <v>3377351</v>
      </c>
      <c r="G165" s="40">
        <f t="shared" si="2"/>
        <v>3377351</v>
      </c>
      <c r="H165" s="40">
        <f t="shared" si="2"/>
        <v>-27015</v>
      </c>
      <c r="I165" s="40">
        <f t="shared" si="2"/>
        <v>3798</v>
      </c>
      <c r="J165" s="40">
        <f t="shared" si="2"/>
        <v>3346538</v>
      </c>
    </row>
    <row r="166" spans="1:10" ht="11.25" hidden="1">
      <c r="A166" s="104"/>
      <c r="B166" s="104"/>
      <c r="C166" s="41"/>
      <c r="D166" s="41"/>
      <c r="E166" s="41"/>
      <c r="F166" s="41"/>
      <c r="G166" s="41"/>
      <c r="H166" s="41"/>
      <c r="I166" s="41"/>
      <c r="J166" s="41"/>
    </row>
    <row r="167" spans="1:10" ht="11.25" hidden="1">
      <c r="A167" s="105" t="s">
        <v>74</v>
      </c>
      <c r="B167" s="105"/>
      <c r="C167" s="29"/>
      <c r="D167" s="29">
        <v>8024</v>
      </c>
      <c r="E167" s="29"/>
      <c r="F167" s="29">
        <f aca="true" t="shared" si="3" ref="F167:F173">+C167+D167-E167</f>
        <v>8024</v>
      </c>
      <c r="G167" s="29">
        <v>8024</v>
      </c>
      <c r="H167" s="29">
        <v>10002</v>
      </c>
      <c r="I167" s="27">
        <v>18026</v>
      </c>
      <c r="J167" s="29">
        <f aca="true" t="shared" si="4" ref="J167:J173">+G167+H167-I167</f>
        <v>0</v>
      </c>
    </row>
    <row r="168" spans="1:10" ht="11.25" hidden="1">
      <c r="A168" s="105" t="s">
        <v>75</v>
      </c>
      <c r="B168" s="105"/>
      <c r="C168" s="29">
        <v>163303</v>
      </c>
      <c r="D168" s="29"/>
      <c r="E168" s="29">
        <v>2850</v>
      </c>
      <c r="F168" s="29">
        <f t="shared" si="3"/>
        <v>160453</v>
      </c>
      <c r="G168" s="29">
        <v>160453</v>
      </c>
      <c r="H168" s="29">
        <v>15467</v>
      </c>
      <c r="I168" s="27"/>
      <c r="J168" s="29">
        <f t="shared" si="4"/>
        <v>175920</v>
      </c>
    </row>
    <row r="169" spans="1:10" ht="11.25" hidden="1">
      <c r="A169" s="21" t="s">
        <v>80</v>
      </c>
      <c r="B169" s="21"/>
      <c r="C169" s="29">
        <v>89868</v>
      </c>
      <c r="D169" s="29">
        <v>656515</v>
      </c>
      <c r="E169" s="29"/>
      <c r="F169" s="29">
        <f t="shared" si="3"/>
        <v>746383</v>
      </c>
      <c r="G169" s="29">
        <v>746383</v>
      </c>
      <c r="H169" s="29">
        <v>7501</v>
      </c>
      <c r="I169" s="27"/>
      <c r="J169" s="29">
        <f t="shared" si="4"/>
        <v>753884</v>
      </c>
    </row>
    <row r="170" spans="1:10" ht="11.25" hidden="1">
      <c r="A170" s="104" t="s">
        <v>81</v>
      </c>
      <c r="B170" s="104"/>
      <c r="C170" s="29">
        <f>+C167+C168+C169</f>
        <v>253171</v>
      </c>
      <c r="D170" s="29">
        <f>+D167+D168+D169</f>
        <v>664539</v>
      </c>
      <c r="E170" s="29">
        <f>+E167+E168+E169</f>
        <v>2850</v>
      </c>
      <c r="F170" s="29">
        <f t="shared" si="3"/>
        <v>914860</v>
      </c>
      <c r="G170" s="29">
        <f>+G167+G168+G169</f>
        <v>914860</v>
      </c>
      <c r="H170" s="29">
        <f>+H167+H168+H169</f>
        <v>32970</v>
      </c>
      <c r="I170" s="29">
        <f>+I167+I168+I169</f>
        <v>18026</v>
      </c>
      <c r="J170" s="29">
        <f t="shared" si="4"/>
        <v>929804</v>
      </c>
    </row>
    <row r="171" spans="1:10" ht="11.25" hidden="1">
      <c r="A171" s="105" t="s">
        <v>82</v>
      </c>
      <c r="B171" s="105"/>
      <c r="C171" s="29">
        <v>247867</v>
      </c>
      <c r="D171" s="29">
        <v>56360</v>
      </c>
      <c r="E171" s="29"/>
      <c r="F171" s="29">
        <f t="shared" si="3"/>
        <v>304227</v>
      </c>
      <c r="G171" s="29">
        <v>304227</v>
      </c>
      <c r="H171" s="29">
        <v>803941</v>
      </c>
      <c r="I171" s="30">
        <v>567840</v>
      </c>
      <c r="J171" s="29">
        <f t="shared" si="4"/>
        <v>540328</v>
      </c>
    </row>
    <row r="172" spans="1:10" ht="11.25" hidden="1">
      <c r="A172" s="106" t="s">
        <v>83</v>
      </c>
      <c r="B172" s="106"/>
      <c r="C172" s="27">
        <v>347914</v>
      </c>
      <c r="D172" s="27"/>
      <c r="E172" s="27">
        <v>232362</v>
      </c>
      <c r="F172" s="29">
        <f t="shared" si="3"/>
        <v>115552</v>
      </c>
      <c r="G172" s="27">
        <v>115552</v>
      </c>
      <c r="H172" s="27"/>
      <c r="I172" s="30">
        <v>6173</v>
      </c>
      <c r="J172" s="29">
        <f t="shared" si="4"/>
        <v>109379</v>
      </c>
    </row>
    <row r="173" spans="1:10" ht="11.25" hidden="1">
      <c r="A173" s="22" t="s">
        <v>84</v>
      </c>
      <c r="B173" s="22"/>
      <c r="C173" s="31">
        <f>+C165+C170+C171-C172</f>
        <v>3862897</v>
      </c>
      <c r="D173" s="31">
        <f>+D165+D170+D171-D172</f>
        <v>720899</v>
      </c>
      <c r="E173" s="31">
        <f>+E165+E170+E171-E172</f>
        <v>102910</v>
      </c>
      <c r="F173" s="31">
        <f t="shared" si="3"/>
        <v>4480886</v>
      </c>
      <c r="G173" s="31">
        <f>+G165+G170+G171-G172</f>
        <v>4480886</v>
      </c>
      <c r="H173" s="31">
        <f>+H165+H170+H171-H172</f>
        <v>809896</v>
      </c>
      <c r="I173" s="31">
        <f>+I165+I170+I171-I172</f>
        <v>583491</v>
      </c>
      <c r="J173" s="31">
        <f t="shared" si="4"/>
        <v>4707291</v>
      </c>
    </row>
    <row r="174" spans="1:10" ht="11.25" hidden="1">
      <c r="A174" s="107" t="s">
        <v>85</v>
      </c>
      <c r="B174" s="104"/>
      <c r="C174" s="42"/>
      <c r="D174" s="42"/>
      <c r="E174" s="42"/>
      <c r="F174" s="42"/>
      <c r="G174" s="42"/>
      <c r="H174" s="42"/>
      <c r="I174" s="167"/>
      <c r="J174" s="167"/>
    </row>
    <row r="175" spans="1:10" ht="11.25" hidden="1">
      <c r="A175" s="104"/>
      <c r="B175" s="104"/>
      <c r="C175" s="43"/>
      <c r="D175" s="43"/>
      <c r="E175" s="43"/>
      <c r="F175" s="43"/>
      <c r="G175" s="43"/>
      <c r="H175" s="43"/>
      <c r="I175" s="168"/>
      <c r="J175" s="168"/>
    </row>
    <row r="176" spans="1:10" ht="103.5" customHeight="1" hidden="1">
      <c r="A176" s="189" t="s">
        <v>159</v>
      </c>
      <c r="B176" s="190"/>
      <c r="C176" s="190"/>
      <c r="D176" s="190"/>
      <c r="E176" s="190"/>
      <c r="F176" s="190"/>
      <c r="G176" s="190"/>
      <c r="H176" s="190"/>
      <c r="I176" s="190"/>
      <c r="J176" s="190"/>
    </row>
    <row r="177" spans="1:10" ht="12.75" hidden="1">
      <c r="A177" s="147"/>
      <c r="B177" s="147"/>
      <c r="C177" s="147"/>
      <c r="D177" s="147"/>
      <c r="E177" s="147"/>
      <c r="F177" s="147"/>
      <c r="G177" s="147"/>
      <c r="H177" s="147"/>
      <c r="I177" s="147"/>
      <c r="J177" s="147"/>
    </row>
    <row r="178" spans="1:10" ht="27" customHeight="1" hidden="1">
      <c r="A178" s="102" t="s">
        <v>157</v>
      </c>
      <c r="B178" s="103"/>
      <c r="C178" s="103"/>
      <c r="D178" s="103"/>
      <c r="E178" s="103"/>
      <c r="F178" s="103"/>
      <c r="G178" s="103"/>
      <c r="H178" s="103"/>
      <c r="I178" s="103"/>
      <c r="J178" s="103"/>
    </row>
    <row r="179" spans="1:10" ht="11.25" hidden="1">
      <c r="A179" s="108" t="s">
        <v>94</v>
      </c>
      <c r="B179" s="109"/>
      <c r="C179" s="109"/>
      <c r="D179" s="109"/>
      <c r="E179" s="109"/>
      <c r="F179" s="109"/>
      <c r="G179" s="109"/>
      <c r="H179" s="109"/>
      <c r="I179" s="109"/>
      <c r="J179" s="109"/>
    </row>
    <row r="180" spans="1:10" ht="11.25" hidden="1">
      <c r="A180" s="109"/>
      <c r="B180" s="109"/>
      <c r="C180" s="109"/>
      <c r="D180" s="109"/>
      <c r="E180" s="109"/>
      <c r="F180" s="109"/>
      <c r="G180" s="109"/>
      <c r="H180" s="109"/>
      <c r="I180" s="109"/>
      <c r="J180" s="109"/>
    </row>
    <row r="181" spans="1:10" ht="11.25" hidden="1">
      <c r="A181" s="109"/>
      <c r="B181" s="109"/>
      <c r="C181" s="109"/>
      <c r="D181" s="109"/>
      <c r="E181" s="109"/>
      <c r="F181" s="109"/>
      <c r="G181" s="109"/>
      <c r="H181" s="109"/>
      <c r="I181" s="109"/>
      <c r="J181" s="109"/>
    </row>
    <row r="182" spans="1:10" ht="7.5" customHeight="1" hidden="1">
      <c r="A182" s="109"/>
      <c r="B182" s="109"/>
      <c r="C182" s="109"/>
      <c r="D182" s="109"/>
      <c r="E182" s="109"/>
      <c r="F182" s="109"/>
      <c r="G182" s="109"/>
      <c r="H182" s="109"/>
      <c r="I182" s="109"/>
      <c r="J182" s="109"/>
    </row>
    <row r="183" spans="1:10" ht="11.25" hidden="1">
      <c r="A183" s="109"/>
      <c r="B183" s="109"/>
      <c r="C183" s="109"/>
      <c r="D183" s="109"/>
      <c r="E183" s="109"/>
      <c r="F183" s="109"/>
      <c r="G183" s="109"/>
      <c r="H183" s="109"/>
      <c r="I183" s="109"/>
      <c r="J183" s="109"/>
    </row>
    <row r="184" spans="1:10" ht="11.25" hidden="1">
      <c r="A184" s="109"/>
      <c r="B184" s="109"/>
      <c r="C184" s="109"/>
      <c r="D184" s="109"/>
      <c r="E184" s="109"/>
      <c r="F184" s="109"/>
      <c r="G184" s="109"/>
      <c r="H184" s="109"/>
      <c r="I184" s="109"/>
      <c r="J184" s="109"/>
    </row>
    <row r="185" spans="1:10" ht="12.75">
      <c r="A185" s="32" t="s">
        <v>164</v>
      </c>
      <c r="B185" s="32"/>
      <c r="C185" s="32"/>
      <c r="D185" s="32"/>
      <c r="E185" s="32"/>
      <c r="F185" s="32"/>
      <c r="G185" s="32"/>
      <c r="H185" s="32"/>
      <c r="I185" s="32"/>
      <c r="J185" s="32"/>
    </row>
    <row r="186" spans="1:10" ht="12.75">
      <c r="A186" s="33" t="s">
        <v>158</v>
      </c>
      <c r="B186" s="32"/>
      <c r="C186" s="32"/>
      <c r="D186" s="32"/>
      <c r="E186" s="32"/>
      <c r="F186" s="32"/>
      <c r="G186" s="32"/>
      <c r="H186" s="32"/>
      <c r="I186" s="32"/>
      <c r="J186" s="32"/>
    </row>
    <row r="187" spans="1:10" ht="12.75">
      <c r="A187" s="33"/>
      <c r="B187" s="32"/>
      <c r="C187" s="32"/>
      <c r="D187" s="32"/>
      <c r="E187" s="32"/>
      <c r="F187" s="32"/>
      <c r="G187" s="32"/>
      <c r="H187" s="32"/>
      <c r="I187" s="32"/>
      <c r="J187" s="32"/>
    </row>
    <row r="188" spans="1:10" ht="12.75">
      <c r="A188" s="32"/>
      <c r="B188" s="32"/>
      <c r="C188" s="32"/>
      <c r="D188" s="32"/>
      <c r="E188" s="32"/>
      <c r="F188" s="32"/>
      <c r="G188" s="32"/>
      <c r="H188" s="32"/>
      <c r="I188" s="32"/>
      <c r="J188" s="32"/>
    </row>
    <row r="189" spans="1:10" ht="16.5" customHeight="1" hidden="1">
      <c r="A189" s="115"/>
      <c r="B189" s="115"/>
      <c r="C189" s="115"/>
      <c r="D189" s="115"/>
      <c r="E189" s="115"/>
      <c r="F189" s="115"/>
      <c r="G189" s="115"/>
      <c r="H189" s="115"/>
      <c r="I189" s="115"/>
      <c r="J189" s="115"/>
    </row>
    <row r="190" spans="1:10" ht="11.25">
      <c r="A190" s="115"/>
      <c r="B190" s="115"/>
      <c r="C190" s="115"/>
      <c r="D190" s="115"/>
      <c r="E190" s="115"/>
      <c r="F190" s="115"/>
      <c r="G190" s="115"/>
      <c r="H190" s="115"/>
      <c r="I190" s="115"/>
      <c r="J190" s="115"/>
    </row>
    <row r="191" spans="1:10" ht="2.25" customHeight="1">
      <c r="A191" s="115"/>
      <c r="B191" s="115"/>
      <c r="C191" s="115"/>
      <c r="D191" s="115"/>
      <c r="E191" s="115"/>
      <c r="F191" s="115"/>
      <c r="G191" s="115"/>
      <c r="H191" s="115"/>
      <c r="I191" s="115"/>
      <c r="J191" s="115"/>
    </row>
    <row r="192" spans="1:10" ht="16.5" customHeight="1" hidden="1">
      <c r="A192" s="115"/>
      <c r="B192" s="115"/>
      <c r="C192" s="115"/>
      <c r="D192" s="115"/>
      <c r="E192" s="115"/>
      <c r="F192" s="115"/>
      <c r="G192" s="115"/>
      <c r="H192" s="115"/>
      <c r="I192" s="115"/>
      <c r="J192" s="115"/>
    </row>
    <row r="193" spans="5:10" ht="11.25">
      <c r="E193" s="8"/>
      <c r="G193" s="112" t="s">
        <v>99</v>
      </c>
      <c r="H193" s="113"/>
      <c r="I193" s="113"/>
      <c r="J193" s="113"/>
    </row>
    <row r="194" spans="5:10" ht="12.75" customHeight="1">
      <c r="E194" s="8"/>
      <c r="G194" s="114" t="s">
        <v>98</v>
      </c>
      <c r="H194" s="114"/>
      <c r="I194" s="114"/>
      <c r="J194" s="114"/>
    </row>
    <row r="195" spans="5:10" ht="12.75" customHeight="1">
      <c r="E195" s="8"/>
      <c r="G195" s="12"/>
      <c r="H195" s="12"/>
      <c r="I195" s="12"/>
      <c r="J195" s="12"/>
    </row>
    <row r="196" spans="5:10" ht="12.75" customHeight="1">
      <c r="E196" s="8"/>
      <c r="G196" s="12"/>
      <c r="H196" s="12"/>
      <c r="I196" s="12"/>
      <c r="J196" s="12"/>
    </row>
    <row r="197" spans="5:10" ht="12.75" customHeight="1">
      <c r="E197" s="8"/>
      <c r="G197" s="12"/>
      <c r="H197" s="12"/>
      <c r="I197" s="12"/>
      <c r="J197" s="12"/>
    </row>
    <row r="198" spans="5:10" ht="12.75" customHeight="1">
      <c r="E198" s="8"/>
      <c r="G198" s="12"/>
      <c r="H198" s="12"/>
      <c r="I198" s="12"/>
      <c r="J198" s="12"/>
    </row>
    <row r="199" spans="1:10" ht="49.5" customHeight="1">
      <c r="A199" s="110"/>
      <c r="B199" s="109"/>
      <c r="C199" s="109"/>
      <c r="D199" s="109"/>
      <c r="E199" s="109"/>
      <c r="F199" s="109"/>
      <c r="G199" s="109"/>
      <c r="H199" s="109"/>
      <c r="I199" s="109"/>
      <c r="J199" s="109"/>
    </row>
    <row r="200" spans="1:10" ht="73.5" customHeight="1">
      <c r="A200" s="109"/>
      <c r="B200" s="109"/>
      <c r="C200" s="109"/>
      <c r="D200" s="109"/>
      <c r="E200" s="109"/>
      <c r="F200" s="109"/>
      <c r="G200" s="109"/>
      <c r="H200" s="109"/>
      <c r="I200" s="109"/>
      <c r="J200" s="109"/>
    </row>
  </sheetData>
  <sheetProtection/>
  <mergeCells count="382">
    <mergeCell ref="G106:H106"/>
    <mergeCell ref="G107:H107"/>
    <mergeCell ref="A178:J178"/>
    <mergeCell ref="A179:J184"/>
    <mergeCell ref="A100:B100"/>
    <mergeCell ref="A102:B102"/>
    <mergeCell ref="A103:B103"/>
    <mergeCell ref="A104:B104"/>
    <mergeCell ref="A105:B105"/>
    <mergeCell ref="A106:B106"/>
    <mergeCell ref="A107:B107"/>
    <mergeCell ref="C102:F102"/>
    <mergeCell ref="I174:I175"/>
    <mergeCell ref="J174:J175"/>
    <mergeCell ref="A176:J176"/>
    <mergeCell ref="A177:J177"/>
    <mergeCell ref="E174:E175"/>
    <mergeCell ref="F174:F175"/>
    <mergeCell ref="G174:G175"/>
    <mergeCell ref="H174:H175"/>
    <mergeCell ref="A170:B170"/>
    <mergeCell ref="A171:B171"/>
    <mergeCell ref="A172:B172"/>
    <mergeCell ref="A174:B175"/>
    <mergeCell ref="C174:C175"/>
    <mergeCell ref="D174:D175"/>
    <mergeCell ref="G165:G166"/>
    <mergeCell ref="H165:H166"/>
    <mergeCell ref="I165:I166"/>
    <mergeCell ref="J165:J166"/>
    <mergeCell ref="A167:B167"/>
    <mergeCell ref="A168:B168"/>
    <mergeCell ref="A163:B163"/>
    <mergeCell ref="A165:B166"/>
    <mergeCell ref="C165:C166"/>
    <mergeCell ref="D165:D166"/>
    <mergeCell ref="E165:E166"/>
    <mergeCell ref="F165:F166"/>
    <mergeCell ref="G158:G160"/>
    <mergeCell ref="H158:H160"/>
    <mergeCell ref="I158:I160"/>
    <mergeCell ref="J158:J160"/>
    <mergeCell ref="A161:B161"/>
    <mergeCell ref="A162:B162"/>
    <mergeCell ref="I153:I154"/>
    <mergeCell ref="J153:J154"/>
    <mergeCell ref="A156:J156"/>
    <mergeCell ref="A157:B160"/>
    <mergeCell ref="C157:F157"/>
    <mergeCell ref="G157:J157"/>
    <mergeCell ref="C158:C160"/>
    <mergeCell ref="D158:D160"/>
    <mergeCell ref="E158:E160"/>
    <mergeCell ref="F158:F160"/>
    <mergeCell ref="E150:E151"/>
    <mergeCell ref="F151:H151"/>
    <mergeCell ref="A152:C152"/>
    <mergeCell ref="A153:C154"/>
    <mergeCell ref="D153:D154"/>
    <mergeCell ref="E153:E154"/>
    <mergeCell ref="F153:H154"/>
    <mergeCell ref="I147:I148"/>
    <mergeCell ref="J147:J148"/>
    <mergeCell ref="A148:C149"/>
    <mergeCell ref="D148:D149"/>
    <mergeCell ref="E148:E149"/>
    <mergeCell ref="F149:H150"/>
    <mergeCell ref="I149:I150"/>
    <mergeCell ref="J149:J150"/>
    <mergeCell ref="A150:C151"/>
    <mergeCell ref="D150:D151"/>
    <mergeCell ref="A145:C145"/>
    <mergeCell ref="F145:H145"/>
    <mergeCell ref="A146:C146"/>
    <mergeCell ref="F146:H146"/>
    <mergeCell ref="A147:C147"/>
    <mergeCell ref="F147:H148"/>
    <mergeCell ref="A142:C142"/>
    <mergeCell ref="F142:H142"/>
    <mergeCell ref="A143:C143"/>
    <mergeCell ref="F143:H144"/>
    <mergeCell ref="I143:I144"/>
    <mergeCell ref="J143:J144"/>
    <mergeCell ref="A144:C144"/>
    <mergeCell ref="A138:C138"/>
    <mergeCell ref="F138:H138"/>
    <mergeCell ref="A139:C139"/>
    <mergeCell ref="F139:H139"/>
    <mergeCell ref="A140:C141"/>
    <mergeCell ref="D140:D141"/>
    <mergeCell ref="E140:E141"/>
    <mergeCell ref="F140:H140"/>
    <mergeCell ref="F141:H141"/>
    <mergeCell ref="A135:C136"/>
    <mergeCell ref="D135:D136"/>
    <mergeCell ref="E135:E136"/>
    <mergeCell ref="F135:H135"/>
    <mergeCell ref="F136:H136"/>
    <mergeCell ref="A137:C137"/>
    <mergeCell ref="F137:H137"/>
    <mergeCell ref="F131:J132"/>
    <mergeCell ref="A132:C132"/>
    <mergeCell ref="A133:C133"/>
    <mergeCell ref="F133:H134"/>
    <mergeCell ref="I133:I134"/>
    <mergeCell ref="J133:J134"/>
    <mergeCell ref="A134:C134"/>
    <mergeCell ref="F126:H127"/>
    <mergeCell ref="I126:I127"/>
    <mergeCell ref="J126:J127"/>
    <mergeCell ref="A127:E128"/>
    <mergeCell ref="F128:H129"/>
    <mergeCell ref="I128:I129"/>
    <mergeCell ref="J128:J129"/>
    <mergeCell ref="A129:C131"/>
    <mergeCell ref="D129:D131"/>
    <mergeCell ref="E129:E131"/>
    <mergeCell ref="A123:C123"/>
    <mergeCell ref="F123:H123"/>
    <mergeCell ref="A124:C124"/>
    <mergeCell ref="F124:H124"/>
    <mergeCell ref="A125:C125"/>
    <mergeCell ref="F125:H125"/>
    <mergeCell ref="A120:C120"/>
    <mergeCell ref="F120:H121"/>
    <mergeCell ref="I120:I121"/>
    <mergeCell ref="J120:J121"/>
    <mergeCell ref="A121:C121"/>
    <mergeCell ref="A122:C122"/>
    <mergeCell ref="F122:H122"/>
    <mergeCell ref="A117:C117"/>
    <mergeCell ref="F117:H117"/>
    <mergeCell ref="A118:C118"/>
    <mergeCell ref="F118:H118"/>
    <mergeCell ref="A119:C119"/>
    <mergeCell ref="F119:H119"/>
    <mergeCell ref="A113:C113"/>
    <mergeCell ref="F113:H113"/>
    <mergeCell ref="A114:C114"/>
    <mergeCell ref="F114:H114"/>
    <mergeCell ref="A115:C116"/>
    <mergeCell ref="D115:D116"/>
    <mergeCell ref="E115:E116"/>
    <mergeCell ref="F115:H115"/>
    <mergeCell ref="F116:H116"/>
    <mergeCell ref="A109:J109"/>
    <mergeCell ref="A110:J110"/>
    <mergeCell ref="A111:C111"/>
    <mergeCell ref="F111:H111"/>
    <mergeCell ref="A112:C112"/>
    <mergeCell ref="F112:H112"/>
    <mergeCell ref="I107:J107"/>
    <mergeCell ref="A86:J86"/>
    <mergeCell ref="C103:F103"/>
    <mergeCell ref="C104:F104"/>
    <mergeCell ref="C105:F105"/>
    <mergeCell ref="C106:F106"/>
    <mergeCell ref="C107:F107"/>
    <mergeCell ref="G103:H103"/>
    <mergeCell ref="G104:H104"/>
    <mergeCell ref="G105:H105"/>
    <mergeCell ref="I101:J101"/>
    <mergeCell ref="I102:J102"/>
    <mergeCell ref="I103:J103"/>
    <mergeCell ref="I104:J104"/>
    <mergeCell ref="I105:J105"/>
    <mergeCell ref="I106:J106"/>
    <mergeCell ref="I95:J95"/>
    <mergeCell ref="I96:J96"/>
    <mergeCell ref="I97:J97"/>
    <mergeCell ref="I98:J98"/>
    <mergeCell ref="I99:J99"/>
    <mergeCell ref="I100:J100"/>
    <mergeCell ref="I89:J89"/>
    <mergeCell ref="I90:J90"/>
    <mergeCell ref="I91:J91"/>
    <mergeCell ref="I92:J92"/>
    <mergeCell ref="I93:J93"/>
    <mergeCell ref="I94:J94"/>
    <mergeCell ref="G97:H97"/>
    <mergeCell ref="G98:H98"/>
    <mergeCell ref="G99:H99"/>
    <mergeCell ref="G100:H100"/>
    <mergeCell ref="G101:H101"/>
    <mergeCell ref="G102:H102"/>
    <mergeCell ref="C100:F100"/>
    <mergeCell ref="C101:F101"/>
    <mergeCell ref="G89:H89"/>
    <mergeCell ref="G90:H90"/>
    <mergeCell ref="G91:H91"/>
    <mergeCell ref="G92:H92"/>
    <mergeCell ref="G93:H93"/>
    <mergeCell ref="G94:H94"/>
    <mergeCell ref="G95:H95"/>
    <mergeCell ref="G96:H96"/>
    <mergeCell ref="A98:B98"/>
    <mergeCell ref="A99:B99"/>
    <mergeCell ref="C92:F92"/>
    <mergeCell ref="C93:F93"/>
    <mergeCell ref="C94:F94"/>
    <mergeCell ref="C95:F95"/>
    <mergeCell ref="C96:F96"/>
    <mergeCell ref="C97:F97"/>
    <mergeCell ref="C98:F98"/>
    <mergeCell ref="C99:F99"/>
    <mergeCell ref="A92:B92"/>
    <mergeCell ref="A93:B93"/>
    <mergeCell ref="A94:B94"/>
    <mergeCell ref="A95:B95"/>
    <mergeCell ref="A96:B96"/>
    <mergeCell ref="A97:B97"/>
    <mergeCell ref="A89:B89"/>
    <mergeCell ref="A90:B90"/>
    <mergeCell ref="A91:B91"/>
    <mergeCell ref="C89:F89"/>
    <mergeCell ref="C90:F90"/>
    <mergeCell ref="C91:F91"/>
    <mergeCell ref="I74:I75"/>
    <mergeCell ref="J74:J75"/>
    <mergeCell ref="A57:B60"/>
    <mergeCell ref="A65:B66"/>
    <mergeCell ref="A67:B67"/>
    <mergeCell ref="C57:F57"/>
    <mergeCell ref="C58:C60"/>
    <mergeCell ref="D58:D60"/>
    <mergeCell ref="C65:C66"/>
    <mergeCell ref="D65:D66"/>
    <mergeCell ref="E65:E66"/>
    <mergeCell ref="F65:F66"/>
    <mergeCell ref="J53:J54"/>
    <mergeCell ref="D15:D16"/>
    <mergeCell ref="E15:E16"/>
    <mergeCell ref="F15:H15"/>
    <mergeCell ref="F36:H36"/>
    <mergeCell ref="F38:H38"/>
    <mergeCell ref="F39:H39"/>
    <mergeCell ref="J49:J50"/>
    <mergeCell ref="A62:B62"/>
    <mergeCell ref="A63:B63"/>
    <mergeCell ref="G57:J57"/>
    <mergeCell ref="E58:E60"/>
    <mergeCell ref="F58:F60"/>
    <mergeCell ref="G58:G60"/>
    <mergeCell ref="I58:I60"/>
    <mergeCell ref="J58:J60"/>
    <mergeCell ref="E40:E41"/>
    <mergeCell ref="D53:D54"/>
    <mergeCell ref="E53:E54"/>
    <mergeCell ref="A47:C47"/>
    <mergeCell ref="D48:D49"/>
    <mergeCell ref="E48:E49"/>
    <mergeCell ref="D50:D51"/>
    <mergeCell ref="E50:E51"/>
    <mergeCell ref="A52:C52"/>
    <mergeCell ref="H65:H66"/>
    <mergeCell ref="K45:M45"/>
    <mergeCell ref="F20:H21"/>
    <mergeCell ref="A45:C45"/>
    <mergeCell ref="F40:H40"/>
    <mergeCell ref="F41:H41"/>
    <mergeCell ref="F42:H42"/>
    <mergeCell ref="F45:H45"/>
    <mergeCell ref="F24:H24"/>
    <mergeCell ref="D40:D41"/>
    <mergeCell ref="C5:F5"/>
    <mergeCell ref="C6:F6"/>
    <mergeCell ref="A3:J3"/>
    <mergeCell ref="A77:J77"/>
    <mergeCell ref="A11:C11"/>
    <mergeCell ref="F12:H12"/>
    <mergeCell ref="A15:C16"/>
    <mergeCell ref="A4:J4"/>
    <mergeCell ref="H58:H60"/>
    <mergeCell ref="G65:G66"/>
    <mergeCell ref="A25:C25"/>
    <mergeCell ref="A44:C44"/>
    <mergeCell ref="A8:J8"/>
    <mergeCell ref="A5:B5"/>
    <mergeCell ref="G5:H5"/>
    <mergeCell ref="A10:J10"/>
    <mergeCell ref="I6:J6"/>
    <mergeCell ref="A6:B6"/>
    <mergeCell ref="I5:J5"/>
    <mergeCell ref="G6:H6"/>
    <mergeCell ref="F14:H14"/>
    <mergeCell ref="A12:C12"/>
    <mergeCell ref="A14:C14"/>
    <mergeCell ref="A13:C13"/>
    <mergeCell ref="A76:J76"/>
    <mergeCell ref="A20:C20"/>
    <mergeCell ref="A21:C21"/>
    <mergeCell ref="A22:C22"/>
    <mergeCell ref="A23:C23"/>
    <mergeCell ref="A24:C24"/>
    <mergeCell ref="A38:C38"/>
    <mergeCell ref="F11:H11"/>
    <mergeCell ref="F25:H25"/>
    <mergeCell ref="F16:H16"/>
    <mergeCell ref="A17:C17"/>
    <mergeCell ref="A18:C18"/>
    <mergeCell ref="F18:H18"/>
    <mergeCell ref="F17:H17"/>
    <mergeCell ref="F13:H13"/>
    <mergeCell ref="A19:C19"/>
    <mergeCell ref="A1:J1"/>
    <mergeCell ref="A37:C37"/>
    <mergeCell ref="F19:H19"/>
    <mergeCell ref="F22:H22"/>
    <mergeCell ref="A2:J2"/>
    <mergeCell ref="I33:I34"/>
    <mergeCell ref="J33:J34"/>
    <mergeCell ref="F33:H34"/>
    <mergeCell ref="F35:H35"/>
    <mergeCell ref="F23:H23"/>
    <mergeCell ref="A43:C43"/>
    <mergeCell ref="F51:H51"/>
    <mergeCell ref="F47:H48"/>
    <mergeCell ref="A68:B68"/>
    <mergeCell ref="A48:C49"/>
    <mergeCell ref="A50:C51"/>
    <mergeCell ref="A56:J56"/>
    <mergeCell ref="J47:J48"/>
    <mergeCell ref="I47:I48"/>
    <mergeCell ref="I49:I50"/>
    <mergeCell ref="A79:J84"/>
    <mergeCell ref="A199:J200"/>
    <mergeCell ref="A87:J87"/>
    <mergeCell ref="G193:J193"/>
    <mergeCell ref="G194:J194"/>
    <mergeCell ref="A189:J192"/>
    <mergeCell ref="A88:B88"/>
    <mergeCell ref="C88:F88"/>
    <mergeCell ref="G88:H88"/>
    <mergeCell ref="I88:J88"/>
    <mergeCell ref="A78:J78"/>
    <mergeCell ref="A70:B70"/>
    <mergeCell ref="A71:B71"/>
    <mergeCell ref="A72:B72"/>
    <mergeCell ref="A74:B75"/>
    <mergeCell ref="C74:C75"/>
    <mergeCell ref="D74:D75"/>
    <mergeCell ref="E74:E75"/>
    <mergeCell ref="F74:F75"/>
    <mergeCell ref="G74:G75"/>
    <mergeCell ref="I20:I21"/>
    <mergeCell ref="J20:J21"/>
    <mergeCell ref="J26:J27"/>
    <mergeCell ref="I26:I27"/>
    <mergeCell ref="K43:M43"/>
    <mergeCell ref="K44:M44"/>
    <mergeCell ref="I43:I44"/>
    <mergeCell ref="J43:J44"/>
    <mergeCell ref="F26:H27"/>
    <mergeCell ref="A32:C32"/>
    <mergeCell ref="A42:C42"/>
    <mergeCell ref="A40:C41"/>
    <mergeCell ref="A35:C36"/>
    <mergeCell ref="D35:D36"/>
    <mergeCell ref="A39:C39"/>
    <mergeCell ref="E35:E36"/>
    <mergeCell ref="A34:C34"/>
    <mergeCell ref="A33:C33"/>
    <mergeCell ref="F43:H44"/>
    <mergeCell ref="I28:I29"/>
    <mergeCell ref="J28:J29"/>
    <mergeCell ref="F37:H37"/>
    <mergeCell ref="A29:C31"/>
    <mergeCell ref="D29:D31"/>
    <mergeCell ref="E29:E31"/>
    <mergeCell ref="F28:H29"/>
    <mergeCell ref="F31:J32"/>
    <mergeCell ref="A27:E28"/>
    <mergeCell ref="J65:J66"/>
    <mergeCell ref="H74:H75"/>
    <mergeCell ref="A46:C46"/>
    <mergeCell ref="F46:H46"/>
    <mergeCell ref="F49:H50"/>
    <mergeCell ref="A61:B61"/>
    <mergeCell ref="F53:H54"/>
    <mergeCell ref="I53:I54"/>
    <mergeCell ref="I65:I66"/>
    <mergeCell ref="A53:C54"/>
  </mergeCells>
  <printOptions/>
  <pageMargins left="0.19" right="0.36" top="0.65" bottom="0.56" header="0.31496062992125984" footer="0.236220472440944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Vesna Ilic</cp:lastModifiedBy>
  <cp:lastPrinted>2006-07-19T12:52:25Z</cp:lastPrinted>
  <dcterms:created xsi:type="dcterms:W3CDTF">2005-01-22T07:34:39Z</dcterms:created>
  <dcterms:modified xsi:type="dcterms:W3CDTF">2007-09-06T13:20:46Z</dcterms:modified>
  <cp:category/>
  <cp:version/>
  <cp:contentType/>
  <cp:contentStatus/>
</cp:coreProperties>
</file>