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<sst xmlns="http://schemas.openxmlformats.org/spreadsheetml/2006/main" count="112" uniqueCount="106">
  <si>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</si>
  <si>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</si>
  <si>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</si>
  <si>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</si>
  <si>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</si>
  <si>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</si>
  <si>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</si>
  <si>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</si>
  <si>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</si>
  <si>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</si>
  <si>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</si>
  <si>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</si>
  <si>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</si>
  <si>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</si>
  <si>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</si>
  <si>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</si>
  <si>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</si>
  <si>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</si>
  <si>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</si>
  <si>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</si>
  <si>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</si>
  <si>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</si>
  <si>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</si>
  <si>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</si>
  <si>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</si>
  <si>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</si>
  <si>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</si>
  <si>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</si>
  <si>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</si>
  <si>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</si>
  <si>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</si>
  <si>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</si>
  <si>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</si>
  <si>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</si>
  <si>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</si>
  <si>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</si>
  <si>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</si>
  <si>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</si>
  <si>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</si>
  <si>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</si>
  <si>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</si>
  <si>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</si>
  <si>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</si>
  <si>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</si>
  <si>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</si>
  <si>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</si>
  <si>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</si>
  <si>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</si>
  <si>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</si>
  <si>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</si>
  <si>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</si>
  <si>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</si>
  <si>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</si>
  <si>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</si>
  <si>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</si>
  <si>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</si>
  <si>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</si>
  <si>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</si>
  <si>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</si>
  <si>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</si>
  <si>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</si>
  <si>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</si>
  <si>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</si>
  <si>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</si>
  <si>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</si>
  <si>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</si>
  <si>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</si>
  <si>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</si>
  <si>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</si>
  <si>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</si>
  <si>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</si>
  <si>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</si>
  <si>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</si>
  <si>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</si>
  <si>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</si>
  <si>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</si>
  <si>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</si>
  <si>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</si>
  <si>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</si>
  <si>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</si>
  <si>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</si>
  <si>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</si>
  <si>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</si>
  <si>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</si>
  <si>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</si>
  <si>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</si>
  <si>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</si>
  <si>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</si>
  <si>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</si>
  <si>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</si>
  <si>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</si>
  <si>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</si>
  <si>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</si>
  <si>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</si>
  <si>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Генерални Директор</t>
  </si>
  <si>
    <t>ИЗВЕШТАЈ О ПРОМЕНАМА НА КАПИТАЛУ (у 000 дин).</t>
  </si>
  <si>
    <t>32250 Ивањица, Сађавац бб</t>
  </si>
  <si>
    <t>О7206194</t>
  </si>
  <si>
    <t>Увид се може извршити сваког радног дана  od  12 do 14 часова у седишту друштва, 32250  Ивањица, Сађавац бб.</t>
  </si>
  <si>
    <r>
      <t>III ЗАКЉУЧНО МИШЉЕЊЕ РЕВИЗОРА  АУДИТИНГ ДОО ВРЊАЧКА БАЊА О ФИНАНСИЈСКИМ ИЗВЕШТАЈИМА: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1)   Мишљење ревизора о финансијским  извештајима  Друштва за 2007. годину је :  уздржавајуће .   </t>
    </r>
  </si>
  <si>
    <r>
      <t>Н</t>
    </r>
    <r>
      <rPr>
        <b/>
        <sz val="10"/>
        <color indexed="8"/>
        <rFont val="Arial"/>
        <family val="0"/>
      </rPr>
      <t>ије било промена које значајно утичу на правни и финансијски положај друштва.</t>
    </r>
  </si>
  <si>
    <t>Георги Рачев, дипл. инж.машинства</t>
  </si>
  <si>
    <t>____________________</t>
  </si>
  <si>
    <t>ИЗВОД ИЗ ФИНАНСИЈСКИХ ИЗВЕШТАЈА ЗА 2007. ГОДИНУ</t>
  </si>
  <si>
    <t xml:space="preserve">"МЕТАЛАЦ"  АД  ИВАЊИЦА </t>
  </si>
  <si>
    <t>"Металац" АД   Ивањица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</si>
</sst>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8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5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left" vertical="top" wrapText="1"/>
      <protection/>
    </xf>
    <xf numFmtId="0" fontId="6" fillId="0" borderId="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 vertical="center"/>
      <protection/>
    </xf>
    <xf numFmtId="0" fontId="1" fillId="0" borderId="0" xfId="0" applyFont="1" applyAlignment="1" applyProtection="1">
      <alignment horizontal="justify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3" fontId="1" fillId="2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right" vertical="center"/>
      <protection/>
    </xf>
    <xf numFmtId="0" fontId="11" fillId="0" borderId="2" xfId="0" applyFont="1" applyBorder="1" applyAlignment="1" applyProtection="1">
      <alignment horizontal="right" vertical="center"/>
      <protection locked="0"/>
    </xf>
    <xf numFmtId="3" fontId="11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right" vertical="center" wrapText="1"/>
      <protection locked="0"/>
    </xf>
    <xf numFmtId="3" fontId="0" fillId="0" borderId="2" xfId="0" applyNumberFormat="1" applyBorder="1" applyAlignment="1" applyProtection="1">
      <alignment horizontal="right" vertical="center"/>
      <protection locked="0"/>
    </xf>
    <xf numFmtId="3" fontId="1" fillId="2" borderId="2" xfId="0" applyNumberFormat="1" applyFont="1" applyFill="1" applyBorder="1" applyAlignment="1" applyProtection="1">
      <alignment horizontal="right" vertical="center" wrapText="1"/>
      <protection/>
    </xf>
    <xf numFmtId="3" fontId="6" fillId="2" borderId="2" xfId="0" applyNumberFormat="1" applyFont="1" applyFill="1" applyBorder="1" applyAlignment="1" applyProtection="1">
      <alignment horizontal="right" vertical="center"/>
      <protection/>
    </xf>
    <xf numFmtId="3" fontId="12" fillId="0" borderId="2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center" vertical="top" wrapText="1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vertical="center" wrapText="1"/>
      <protection/>
    </xf>
    <xf numFmtId="0" fontId="0" fillId="0" borderId="2" xfId="0" applyBorder="1" applyAlignment="1" applyProtection="1">
      <alignment/>
      <protection/>
    </xf>
    <xf numFmtId="3" fontId="1" fillId="2" borderId="11" xfId="0" applyNumberFormat="1" applyFont="1" applyFill="1" applyBorder="1" applyAlignment="1" applyProtection="1">
      <alignment horizontal="right" vertical="center"/>
      <protection/>
    </xf>
    <xf numFmtId="0" fontId="1" fillId="2" borderId="12" xfId="0" applyFont="1" applyFill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/>
    </xf>
    <xf numFmtId="0" fontId="1" fillId="0" borderId="2" xfId="0" applyFont="1" applyBorder="1" applyAlignment="1" applyProtection="1">
      <alignment vertical="center" wrapText="1"/>
      <protection/>
    </xf>
    <xf numFmtId="0" fontId="1" fillId="0" borderId="8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3" fontId="1" fillId="2" borderId="2" xfId="0" applyNumberFormat="1" applyFont="1" applyFill="1" applyBorder="1" applyAlignment="1" applyProtection="1">
      <alignment horizontal="right" vertical="center"/>
      <protection/>
    </xf>
    <xf numFmtId="0" fontId="1" fillId="2" borderId="2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justify" vertical="center" wrapText="1"/>
      <protection locked="0"/>
    </xf>
    <xf numFmtId="0" fontId="13" fillId="0" borderId="0" xfId="0" applyFont="1" applyFill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showZeros="0" tabSelected="1" zoomScale="115" zoomScaleNormal="115" zoomScaleSheetLayoutView="100" workbookViewId="0" topLeftCell="A82">
      <selection activeCell="A88" sqref="A88:J90"/>
    </sheetView>
  </sheetViews>
  <sheetFormatPr defaultColWidth="9.140625" defaultRowHeight="12.75"/>
  <cols>
    <col min="1" max="10" width="10.7109375" style="1" customWidth="1"/>
    <col min="11" max="16384" width="9.140625" style="1" customWidth="1"/>
  </cols>
  <sheetData>
    <row r="1" spans="1:10" ht="41.25" customHeight="1">
      <c r="A1" s="123" t="s">
        <v>75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124" t="s">
        <v>103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2.75">
      <c r="A3" s="62" t="s">
        <v>104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2.75">
      <c r="A4" s="2"/>
      <c r="B4" s="2"/>
      <c r="C4" s="2"/>
      <c r="D4" s="2"/>
      <c r="E4" s="2"/>
      <c r="F4" s="2"/>
      <c r="G4" s="2"/>
      <c r="H4" s="2"/>
      <c r="I4" s="3"/>
      <c r="J4" s="3"/>
    </row>
    <row r="5" spans="1:10" ht="12.7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54" t="s">
        <v>1</v>
      </c>
      <c r="B6" s="54"/>
      <c r="C6" s="55" t="s">
        <v>105</v>
      </c>
      <c r="D6" s="55"/>
      <c r="E6" s="55"/>
      <c r="F6" s="55"/>
      <c r="G6" s="54" t="s">
        <v>2</v>
      </c>
      <c r="H6" s="54"/>
      <c r="I6" s="55" t="s">
        <v>97</v>
      </c>
      <c r="J6" s="55"/>
    </row>
    <row r="7" spans="1:10" ht="12.75">
      <c r="A7" s="54" t="s">
        <v>3</v>
      </c>
      <c r="B7" s="54"/>
      <c r="C7" s="56" t="s">
        <v>96</v>
      </c>
      <c r="D7" s="57"/>
      <c r="E7" s="57"/>
      <c r="F7" s="58"/>
      <c r="G7" s="54" t="s">
        <v>4</v>
      </c>
      <c r="H7" s="54"/>
      <c r="I7" s="56">
        <v>100934238</v>
      </c>
      <c r="J7" s="58"/>
    </row>
    <row r="8" spans="1:10" ht="7.5" customHeight="1">
      <c r="A8" s="4"/>
      <c r="B8" s="4"/>
      <c r="C8" s="5"/>
      <c r="D8" s="5"/>
      <c r="E8" s="6"/>
      <c r="F8" s="6"/>
      <c r="G8" s="7"/>
      <c r="H8" s="7"/>
      <c r="I8" s="6"/>
      <c r="J8" s="6"/>
    </row>
    <row r="9" spans="1:10" ht="12.75">
      <c r="A9" s="64" t="s">
        <v>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65" t="s">
        <v>6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66" t="s">
        <v>7</v>
      </c>
      <c r="B12" s="66"/>
      <c r="C12" s="66"/>
      <c r="D12" s="35">
        <v>2006</v>
      </c>
      <c r="E12" s="35">
        <v>2007</v>
      </c>
      <c r="F12" s="66" t="s">
        <v>8</v>
      </c>
      <c r="G12" s="66"/>
      <c r="H12" s="66"/>
      <c r="I12" s="9">
        <f>D12</f>
        <v>2006</v>
      </c>
      <c r="J12" s="9">
        <f>E12</f>
        <v>2007</v>
      </c>
    </row>
    <row r="13" spans="1:10" ht="12.75">
      <c r="A13" s="67" t="s">
        <v>9</v>
      </c>
      <c r="B13" s="67"/>
      <c r="C13" s="67"/>
      <c r="D13" s="34">
        <f>SUM(D14:D19)</f>
        <v>142182</v>
      </c>
      <c r="E13" s="34">
        <f>SUM(E14:E19)</f>
        <v>152189</v>
      </c>
      <c r="F13" s="67" t="s">
        <v>10</v>
      </c>
      <c r="G13" s="67"/>
      <c r="H13" s="67"/>
      <c r="I13" s="34">
        <f>SUM(I14:I18)-I19-I20</f>
        <v>95159</v>
      </c>
      <c r="J13" s="34">
        <f>SUM(J14:J18)-J19-J20</f>
        <v>85924</v>
      </c>
    </row>
    <row r="14" spans="1:10" ht="12.75">
      <c r="A14" s="68" t="s">
        <v>11</v>
      </c>
      <c r="B14" s="67"/>
      <c r="C14" s="67"/>
      <c r="D14" s="28"/>
      <c r="E14" s="29"/>
      <c r="F14" s="71" t="s">
        <v>77</v>
      </c>
      <c r="G14" s="72"/>
      <c r="H14" s="73"/>
      <c r="I14" s="30">
        <v>94794</v>
      </c>
      <c r="J14" s="30">
        <v>113215</v>
      </c>
    </row>
    <row r="15" spans="1:10" ht="12.75">
      <c r="A15" s="69" t="s">
        <v>12</v>
      </c>
      <c r="B15" s="69"/>
      <c r="C15" s="69"/>
      <c r="D15" s="29"/>
      <c r="E15" s="29"/>
      <c r="F15" s="70" t="s">
        <v>13</v>
      </c>
      <c r="G15" s="70"/>
      <c r="H15" s="70"/>
      <c r="I15" s="29"/>
      <c r="J15" s="31"/>
    </row>
    <row r="16" spans="1:10" ht="12.75">
      <c r="A16" s="70" t="s">
        <v>14</v>
      </c>
      <c r="B16" s="70"/>
      <c r="C16" s="70"/>
      <c r="D16" s="29"/>
      <c r="E16" s="29"/>
      <c r="F16" s="70" t="s">
        <v>15</v>
      </c>
      <c r="G16" s="70"/>
      <c r="H16" s="70"/>
      <c r="I16" s="31"/>
      <c r="J16" s="31">
        <v>33507</v>
      </c>
    </row>
    <row r="17" spans="1:10" ht="12.75">
      <c r="A17" s="74" t="s">
        <v>59</v>
      </c>
      <c r="B17" s="70"/>
      <c r="C17" s="70"/>
      <c r="D17" s="75">
        <v>142182</v>
      </c>
      <c r="E17" s="75">
        <v>133769</v>
      </c>
      <c r="F17" s="70" t="s">
        <v>16</v>
      </c>
      <c r="G17" s="70"/>
      <c r="H17" s="70"/>
      <c r="I17" s="29"/>
      <c r="J17" s="29"/>
    </row>
    <row r="18" spans="1:10" ht="12.75">
      <c r="A18" s="70"/>
      <c r="B18" s="70"/>
      <c r="C18" s="70"/>
      <c r="D18" s="76"/>
      <c r="E18" s="76"/>
      <c r="F18" s="70" t="s">
        <v>60</v>
      </c>
      <c r="G18" s="70"/>
      <c r="H18" s="70"/>
      <c r="I18" s="30">
        <v>365</v>
      </c>
      <c r="J18" s="30">
        <v>599</v>
      </c>
    </row>
    <row r="19" spans="1:10" ht="12.75">
      <c r="A19" s="68" t="s">
        <v>17</v>
      </c>
      <c r="B19" s="68"/>
      <c r="C19" s="68"/>
      <c r="D19" s="29"/>
      <c r="E19" s="29">
        <v>18420</v>
      </c>
      <c r="F19" s="70" t="s">
        <v>18</v>
      </c>
      <c r="G19" s="70"/>
      <c r="H19" s="70"/>
      <c r="I19" s="29"/>
      <c r="J19" s="29">
        <v>61397</v>
      </c>
    </row>
    <row r="20" spans="1:10" ht="12.75">
      <c r="A20" s="67" t="s">
        <v>22</v>
      </c>
      <c r="B20" s="67"/>
      <c r="C20" s="67"/>
      <c r="D20" s="30">
        <v>88988</v>
      </c>
      <c r="E20" s="30">
        <v>26248</v>
      </c>
      <c r="F20" s="70" t="s">
        <v>19</v>
      </c>
      <c r="G20" s="70"/>
      <c r="H20" s="70"/>
      <c r="I20" s="31"/>
      <c r="J20" s="31"/>
    </row>
    <row r="21" spans="1:10" ht="12.75" customHeight="1">
      <c r="A21" s="70" t="s">
        <v>24</v>
      </c>
      <c r="B21" s="70"/>
      <c r="C21" s="70"/>
      <c r="D21" s="30">
        <v>21606</v>
      </c>
      <c r="E21" s="30">
        <v>21389</v>
      </c>
      <c r="F21" s="77" t="s">
        <v>20</v>
      </c>
      <c r="G21" s="78"/>
      <c r="H21" s="78"/>
      <c r="I21" s="79">
        <f>SUM(I23:I26)</f>
        <v>136011</v>
      </c>
      <c r="J21" s="79">
        <f>SUM(J23:J26)</f>
        <v>92513</v>
      </c>
    </row>
    <row r="22" spans="1:10" ht="46.5" customHeight="1">
      <c r="A22" s="81" t="s">
        <v>61</v>
      </c>
      <c r="B22" s="82"/>
      <c r="C22" s="82"/>
      <c r="D22" s="29"/>
      <c r="E22" s="29"/>
      <c r="F22" s="78"/>
      <c r="G22" s="78"/>
      <c r="H22" s="78"/>
      <c r="I22" s="80"/>
      <c r="J22" s="80"/>
    </row>
    <row r="23" spans="1:10" ht="12.75">
      <c r="A23" s="70" t="s">
        <v>62</v>
      </c>
      <c r="B23" s="70"/>
      <c r="C23" s="70"/>
      <c r="D23" s="30">
        <v>37382</v>
      </c>
      <c r="E23" s="30">
        <v>4859</v>
      </c>
      <c r="F23" s="68" t="s">
        <v>21</v>
      </c>
      <c r="G23" s="68"/>
      <c r="H23" s="68"/>
      <c r="I23" s="31"/>
      <c r="J23" s="31"/>
    </row>
    <row r="24" spans="1:10" ht="12.75">
      <c r="A24" s="68" t="s">
        <v>26</v>
      </c>
      <c r="B24" s="68"/>
      <c r="C24" s="68"/>
      <c r="D24" s="29"/>
      <c r="E24" s="29"/>
      <c r="F24" s="68" t="s">
        <v>23</v>
      </c>
      <c r="G24" s="68"/>
      <c r="H24" s="68"/>
      <c r="I24" s="30">
        <v>63566</v>
      </c>
      <c r="J24" s="30">
        <v>20734</v>
      </c>
    </row>
    <row r="25" spans="1:10" ht="12.75">
      <c r="A25" s="67" t="s">
        <v>27</v>
      </c>
      <c r="B25" s="67"/>
      <c r="C25" s="67"/>
      <c r="D25" s="34">
        <f>D13+D20</f>
        <v>231170</v>
      </c>
      <c r="E25" s="34">
        <f>E13+E20</f>
        <v>178437</v>
      </c>
      <c r="F25" s="70" t="s">
        <v>25</v>
      </c>
      <c r="G25" s="70"/>
      <c r="H25" s="70"/>
      <c r="I25" s="30">
        <v>72445</v>
      </c>
      <c r="J25" s="30">
        <v>71779</v>
      </c>
    </row>
    <row r="26" spans="1:10" ht="12.75">
      <c r="A26" s="67" t="s">
        <v>63</v>
      </c>
      <c r="B26" s="67"/>
      <c r="C26" s="67"/>
      <c r="D26" s="29"/>
      <c r="E26" s="29"/>
      <c r="F26" s="70" t="s">
        <v>28</v>
      </c>
      <c r="G26" s="70"/>
      <c r="H26" s="70"/>
      <c r="I26" s="29"/>
      <c r="J26" s="31"/>
    </row>
    <row r="27" spans="1:10" ht="12.75">
      <c r="A27" s="83" t="s">
        <v>30</v>
      </c>
      <c r="B27" s="83"/>
      <c r="C27" s="83"/>
      <c r="D27" s="34">
        <f>D25-D26</f>
        <v>231170</v>
      </c>
      <c r="E27" s="34">
        <f>E25-E26</f>
        <v>178437</v>
      </c>
      <c r="F27" s="84" t="s">
        <v>29</v>
      </c>
      <c r="G27" s="84"/>
      <c r="H27" s="84"/>
      <c r="I27" s="79">
        <f>I13+I21</f>
        <v>231170</v>
      </c>
      <c r="J27" s="79">
        <f>J13+J21</f>
        <v>178437</v>
      </c>
    </row>
    <row r="28" spans="1:10" ht="12.75">
      <c r="A28" s="83" t="s">
        <v>31</v>
      </c>
      <c r="B28" s="83"/>
      <c r="C28" s="83"/>
      <c r="D28" s="29"/>
      <c r="E28" s="29"/>
      <c r="F28" s="84"/>
      <c r="G28" s="84"/>
      <c r="H28" s="84"/>
      <c r="I28" s="80"/>
      <c r="J28" s="80"/>
    </row>
    <row r="29" spans="6:10" ht="12.75">
      <c r="F29" s="85" t="s">
        <v>32</v>
      </c>
      <c r="G29" s="86"/>
      <c r="H29" s="86"/>
      <c r="I29" s="32"/>
      <c r="J29" s="33"/>
    </row>
    <row r="31" spans="1:10" ht="12.75">
      <c r="A31" s="87" t="s">
        <v>64</v>
      </c>
      <c r="B31" s="88"/>
      <c r="C31" s="88"/>
      <c r="D31" s="88"/>
      <c r="E31" s="88"/>
      <c r="F31" s="88" t="s">
        <v>33</v>
      </c>
      <c r="G31" s="88"/>
      <c r="H31" s="88"/>
      <c r="I31" s="88"/>
      <c r="J31" s="88"/>
    </row>
    <row r="32" spans="1:10" ht="12.75">
      <c r="A32" s="89"/>
      <c r="B32" s="89"/>
      <c r="C32" s="89"/>
      <c r="D32" s="89"/>
      <c r="E32" s="89"/>
      <c r="F32" s="88"/>
      <c r="G32" s="88"/>
      <c r="H32" s="88"/>
      <c r="I32" s="88"/>
      <c r="J32" s="88"/>
    </row>
    <row r="33" spans="1:10" ht="12.75" customHeight="1">
      <c r="A33" s="90" t="s">
        <v>58</v>
      </c>
      <c r="B33" s="90"/>
      <c r="C33" s="90"/>
      <c r="D33" s="91">
        <f>D12</f>
        <v>2006</v>
      </c>
      <c r="E33" s="91">
        <f>E12</f>
        <v>2007</v>
      </c>
      <c r="F33" s="92" t="s">
        <v>34</v>
      </c>
      <c r="G33" s="67"/>
      <c r="H33" s="67"/>
      <c r="I33" s="91">
        <f>D12</f>
        <v>2006</v>
      </c>
      <c r="J33" s="91">
        <f>E12</f>
        <v>2007</v>
      </c>
    </row>
    <row r="34" spans="1:10" ht="12.75">
      <c r="A34" s="90"/>
      <c r="B34" s="90"/>
      <c r="C34" s="90"/>
      <c r="D34" s="91"/>
      <c r="E34" s="91"/>
      <c r="F34" s="67"/>
      <c r="G34" s="67"/>
      <c r="H34" s="67"/>
      <c r="I34" s="91"/>
      <c r="J34" s="91"/>
    </row>
    <row r="35" spans="1:10" ht="12.75">
      <c r="A35" s="90"/>
      <c r="B35" s="90"/>
      <c r="C35" s="90"/>
      <c r="D35" s="91"/>
      <c r="E35" s="91"/>
      <c r="F35" s="70" t="s">
        <v>35</v>
      </c>
      <c r="G35" s="70"/>
      <c r="H35" s="70"/>
      <c r="I35" s="30">
        <v>46684</v>
      </c>
      <c r="J35" s="30">
        <v>80937</v>
      </c>
    </row>
    <row r="36" spans="1:10" ht="12.75">
      <c r="A36" s="70" t="s">
        <v>36</v>
      </c>
      <c r="B36" s="70"/>
      <c r="C36" s="70"/>
      <c r="D36" s="30">
        <v>67528</v>
      </c>
      <c r="E36" s="30">
        <v>65107</v>
      </c>
      <c r="F36" s="70" t="s">
        <v>39</v>
      </c>
      <c r="G36" s="70"/>
      <c r="H36" s="70"/>
      <c r="I36" s="30">
        <v>47144</v>
      </c>
      <c r="J36" s="30">
        <v>78005</v>
      </c>
    </row>
    <row r="37" spans="1:10" ht="12.75">
      <c r="A37" s="70" t="s">
        <v>37</v>
      </c>
      <c r="B37" s="70"/>
      <c r="C37" s="70"/>
      <c r="D37" s="30">
        <v>68820</v>
      </c>
      <c r="E37" s="30">
        <v>80893</v>
      </c>
      <c r="F37" s="70" t="s">
        <v>65</v>
      </c>
      <c r="G37" s="70"/>
      <c r="H37" s="70"/>
      <c r="I37" s="34">
        <f>I35-I36</f>
        <v>-460</v>
      </c>
      <c r="J37" s="34">
        <f>J35-J36</f>
        <v>2932</v>
      </c>
    </row>
    <row r="38" spans="1:10" ht="12.75">
      <c r="A38" s="93" t="s">
        <v>38</v>
      </c>
      <c r="B38" s="93"/>
      <c r="C38" s="93"/>
      <c r="D38" s="34">
        <f>D36-D37</f>
        <v>-1292</v>
      </c>
      <c r="E38" s="34">
        <f>E36-E37</f>
        <v>-15786</v>
      </c>
      <c r="F38" s="70" t="s">
        <v>43</v>
      </c>
      <c r="G38" s="70"/>
      <c r="H38" s="70"/>
      <c r="I38" s="30">
        <v>737</v>
      </c>
      <c r="J38" s="30">
        <v>122</v>
      </c>
    </row>
    <row r="39" spans="1:10" ht="12.75">
      <c r="A39" s="92" t="s">
        <v>66</v>
      </c>
      <c r="B39" s="92"/>
      <c r="C39" s="92"/>
      <c r="D39" s="94"/>
      <c r="E39" s="95"/>
      <c r="F39" s="70" t="s">
        <v>45</v>
      </c>
      <c r="G39" s="70"/>
      <c r="H39" s="70"/>
      <c r="I39" s="30">
        <v>236</v>
      </c>
      <c r="J39" s="30">
        <v>1962</v>
      </c>
    </row>
    <row r="40" spans="1:10" ht="12.75" customHeight="1">
      <c r="A40" s="92"/>
      <c r="B40" s="92"/>
      <c r="C40" s="92"/>
      <c r="D40" s="94"/>
      <c r="E40" s="95"/>
      <c r="F40" s="96" t="s">
        <v>46</v>
      </c>
      <c r="G40" s="96"/>
      <c r="H40" s="96"/>
      <c r="I40" s="30">
        <v>212</v>
      </c>
      <c r="J40" s="30">
        <v>193</v>
      </c>
    </row>
    <row r="41" spans="1:10" ht="25.5" customHeight="1">
      <c r="A41" s="74" t="s">
        <v>40</v>
      </c>
      <c r="B41" s="74"/>
      <c r="C41" s="74"/>
      <c r="D41" s="30"/>
      <c r="E41" s="29"/>
      <c r="F41" s="96" t="s">
        <v>48</v>
      </c>
      <c r="G41" s="92"/>
      <c r="H41" s="92"/>
      <c r="I41" s="30">
        <v>171</v>
      </c>
      <c r="J41" s="30">
        <v>1025</v>
      </c>
    </row>
    <row r="42" spans="1:10" ht="24.75" customHeight="1">
      <c r="A42" s="74" t="s">
        <v>41</v>
      </c>
      <c r="B42" s="74"/>
      <c r="C42" s="74"/>
      <c r="D42" s="30"/>
      <c r="E42" s="30"/>
      <c r="F42" s="74" t="s">
        <v>73</v>
      </c>
      <c r="G42" s="70"/>
      <c r="H42" s="70"/>
      <c r="I42" s="36">
        <f>I38-I39+I40-I41+I37</f>
        <v>82</v>
      </c>
      <c r="J42" s="36">
        <f>J38-J39+J40-J41+J37</f>
        <v>260</v>
      </c>
    </row>
    <row r="43" spans="1:10" ht="26.25" customHeight="1">
      <c r="A43" s="70" t="s">
        <v>38</v>
      </c>
      <c r="B43" s="70"/>
      <c r="C43" s="70"/>
      <c r="D43" s="34">
        <f>D41-D42</f>
        <v>0</v>
      </c>
      <c r="E43" s="34">
        <f>E41-E42</f>
        <v>0</v>
      </c>
      <c r="F43" s="97" t="s">
        <v>67</v>
      </c>
      <c r="G43" s="98"/>
      <c r="H43" s="99"/>
      <c r="I43" s="37"/>
      <c r="J43" s="38"/>
    </row>
    <row r="44" spans="1:10" ht="12.75" customHeight="1">
      <c r="A44" s="92" t="s">
        <v>68</v>
      </c>
      <c r="B44" s="92"/>
      <c r="C44" s="92"/>
      <c r="D44" s="95"/>
      <c r="E44" s="95"/>
      <c r="F44" s="92" t="s">
        <v>52</v>
      </c>
      <c r="G44" s="92"/>
      <c r="H44" s="92"/>
      <c r="I44" s="79">
        <f>I42+I43</f>
        <v>82</v>
      </c>
      <c r="J44" s="79">
        <f>J42+J43</f>
        <v>260</v>
      </c>
    </row>
    <row r="45" spans="1:10" ht="12.75">
      <c r="A45" s="92"/>
      <c r="B45" s="92"/>
      <c r="C45" s="92"/>
      <c r="D45" s="95"/>
      <c r="E45" s="95"/>
      <c r="F45" s="92"/>
      <c r="G45" s="92"/>
      <c r="H45" s="92"/>
      <c r="I45" s="80"/>
      <c r="J45" s="80"/>
    </row>
    <row r="46" spans="1:10" ht="24.75" customHeight="1">
      <c r="A46" s="74" t="s">
        <v>42</v>
      </c>
      <c r="B46" s="74"/>
      <c r="C46" s="74"/>
      <c r="D46" s="30">
        <v>0</v>
      </c>
      <c r="E46" s="30">
        <v>15831</v>
      </c>
      <c r="F46" s="83" t="s">
        <v>54</v>
      </c>
      <c r="G46" s="83"/>
      <c r="H46" s="83"/>
      <c r="I46" s="31">
        <v>8</v>
      </c>
      <c r="J46" s="30">
        <v>26</v>
      </c>
    </row>
    <row r="47" spans="1:10" ht="28.5" customHeight="1">
      <c r="A47" s="74" t="s">
        <v>44</v>
      </c>
      <c r="B47" s="74"/>
      <c r="C47" s="74"/>
      <c r="D47" s="30">
        <v>723</v>
      </c>
      <c r="E47" s="30">
        <v>65</v>
      </c>
      <c r="F47" s="100" t="s">
        <v>69</v>
      </c>
      <c r="G47" s="101"/>
      <c r="H47" s="101"/>
      <c r="I47" s="31"/>
      <c r="J47" s="31"/>
    </row>
    <row r="48" spans="1:10" ht="16.5" customHeight="1">
      <c r="A48" s="70" t="s">
        <v>38</v>
      </c>
      <c r="B48" s="70"/>
      <c r="C48" s="70"/>
      <c r="D48" s="34">
        <f>D46-D47</f>
        <v>-723</v>
      </c>
      <c r="E48" s="34">
        <f>E46-E47</f>
        <v>15766</v>
      </c>
      <c r="F48" s="101" t="s">
        <v>70</v>
      </c>
      <c r="G48" s="101"/>
      <c r="H48" s="101"/>
      <c r="I48" s="34">
        <f>I44-I46-I47</f>
        <v>74</v>
      </c>
      <c r="J48" s="34">
        <f>J44-J46-J47</f>
        <v>234</v>
      </c>
    </row>
    <row r="49" spans="1:10" ht="34.5" customHeight="1">
      <c r="A49" s="84" t="s">
        <v>47</v>
      </c>
      <c r="B49" s="84"/>
      <c r="C49" s="84"/>
      <c r="D49" s="34">
        <f>D36+D41+D46</f>
        <v>67528</v>
      </c>
      <c r="E49" s="34">
        <f>E36+E41+E46</f>
        <v>80938</v>
      </c>
      <c r="F49" s="100" t="s">
        <v>74</v>
      </c>
      <c r="G49" s="101"/>
      <c r="H49" s="101"/>
      <c r="I49" s="11"/>
      <c r="J49" s="11"/>
    </row>
    <row r="50" spans="1:10" ht="35.25" customHeight="1">
      <c r="A50" s="84" t="s">
        <v>49</v>
      </c>
      <c r="B50" s="84"/>
      <c r="C50" s="84"/>
      <c r="D50" s="34">
        <f>D37+D42+D47</f>
        <v>69543</v>
      </c>
      <c r="E50" s="34">
        <f>E37+E42+E47</f>
        <v>80958</v>
      </c>
      <c r="F50" s="77" t="s">
        <v>71</v>
      </c>
      <c r="G50" s="83"/>
      <c r="H50" s="83"/>
      <c r="I50" s="11"/>
      <c r="J50" s="11"/>
    </row>
    <row r="51" spans="1:10" ht="18" customHeight="1">
      <c r="A51" s="67" t="s">
        <v>50</v>
      </c>
      <c r="B51" s="67"/>
      <c r="C51" s="67"/>
      <c r="D51" s="34">
        <f>D49-D50</f>
        <v>-2015</v>
      </c>
      <c r="E51" s="34">
        <f>E49-E50</f>
        <v>-20</v>
      </c>
      <c r="F51" s="83" t="s">
        <v>72</v>
      </c>
      <c r="G51" s="83"/>
      <c r="H51" s="83"/>
      <c r="I51" s="11"/>
      <c r="J51" s="10"/>
    </row>
    <row r="52" spans="1:10" ht="15" customHeight="1">
      <c r="A52" s="92" t="s">
        <v>51</v>
      </c>
      <c r="B52" s="92"/>
      <c r="C52" s="92"/>
      <c r="D52" s="102">
        <v>2300</v>
      </c>
      <c r="E52" s="102">
        <v>285</v>
      </c>
      <c r="F52" s="83" t="s">
        <v>56</v>
      </c>
      <c r="G52" s="83"/>
      <c r="H52" s="83"/>
      <c r="I52" s="11"/>
      <c r="J52" s="10"/>
    </row>
    <row r="53" spans="1:10" ht="28.5" customHeight="1">
      <c r="A53" s="92"/>
      <c r="B53" s="92"/>
      <c r="C53" s="92"/>
      <c r="D53" s="94"/>
      <c r="E53" s="94"/>
      <c r="F53" s="77" t="s">
        <v>57</v>
      </c>
      <c r="G53" s="83"/>
      <c r="H53" s="83"/>
      <c r="I53" s="11"/>
      <c r="J53" s="11"/>
    </row>
    <row r="54" spans="1:10" ht="24" customHeight="1">
      <c r="A54" s="92" t="s">
        <v>53</v>
      </c>
      <c r="B54" s="92"/>
      <c r="C54" s="92"/>
      <c r="D54" s="94"/>
      <c r="E54" s="94"/>
      <c r="F54" s="103"/>
      <c r="G54" s="104"/>
      <c r="H54" s="104"/>
      <c r="I54" s="12"/>
      <c r="J54" s="12"/>
    </row>
    <row r="55" spans="1:7" ht="22.5" customHeight="1">
      <c r="A55" s="92"/>
      <c r="B55" s="92"/>
      <c r="C55" s="92"/>
      <c r="D55" s="94"/>
      <c r="E55" s="94"/>
      <c r="G55" s="39"/>
    </row>
    <row r="56" spans="1:5" ht="12.75">
      <c r="A56" s="92" t="s">
        <v>55</v>
      </c>
      <c r="B56" s="92"/>
      <c r="C56" s="92"/>
      <c r="D56" s="105">
        <f>D51+D52+D54</f>
        <v>285</v>
      </c>
      <c r="E56" s="105">
        <f>E51+E52+E54</f>
        <v>265</v>
      </c>
    </row>
    <row r="57" spans="1:5" ht="12.75">
      <c r="A57" s="92"/>
      <c r="B57" s="92"/>
      <c r="C57" s="92"/>
      <c r="D57" s="106"/>
      <c r="E57" s="106"/>
    </row>
    <row r="58" ht="14.25" customHeight="1"/>
    <row r="59" spans="1:10" ht="12.75">
      <c r="A59" s="65" t="s">
        <v>95</v>
      </c>
      <c r="B59" s="65"/>
      <c r="C59" s="65"/>
      <c r="D59" s="65"/>
      <c r="E59" s="65"/>
      <c r="F59" s="65"/>
      <c r="G59" s="65"/>
      <c r="H59" s="65"/>
      <c r="I59" s="65"/>
      <c r="J59" s="65"/>
    </row>
    <row r="60" ht="15" customHeight="1"/>
    <row r="61" spans="1:10" ht="13.5" customHeight="1">
      <c r="A61" s="13"/>
      <c r="B61" s="14"/>
      <c r="C61" s="59">
        <f>D12</f>
        <v>2006</v>
      </c>
      <c r="D61" s="60"/>
      <c r="E61" s="60"/>
      <c r="F61" s="61"/>
      <c r="G61" s="59">
        <f>E12</f>
        <v>2007</v>
      </c>
      <c r="H61" s="60"/>
      <c r="I61" s="60"/>
      <c r="J61" s="61"/>
    </row>
    <row r="62" spans="1:10" ht="24.75" customHeight="1">
      <c r="A62" s="15"/>
      <c r="B62" s="16"/>
      <c r="C62" s="17" t="s">
        <v>78</v>
      </c>
      <c r="D62" s="17" t="s">
        <v>79</v>
      </c>
      <c r="E62" s="17" t="s">
        <v>80</v>
      </c>
      <c r="F62" s="17" t="s">
        <v>81</v>
      </c>
      <c r="G62" s="17" t="s">
        <v>78</v>
      </c>
      <c r="H62" s="17" t="s">
        <v>79</v>
      </c>
      <c r="I62" s="17" t="s">
        <v>80</v>
      </c>
      <c r="J62" s="17" t="s">
        <v>81</v>
      </c>
    </row>
    <row r="63" spans="1:10" ht="21.75" customHeight="1">
      <c r="A63" s="18" t="s">
        <v>82</v>
      </c>
      <c r="B63" s="18"/>
      <c r="C63" s="52">
        <v>94794</v>
      </c>
      <c r="D63" s="46"/>
      <c r="E63" s="46"/>
      <c r="F63" s="50">
        <f>C63+D63-E63</f>
        <v>94794</v>
      </c>
      <c r="G63" s="48">
        <v>94794</v>
      </c>
      <c r="H63" s="48">
        <v>18421</v>
      </c>
      <c r="I63" s="46"/>
      <c r="J63" s="50">
        <f>G63+H63-I63</f>
        <v>113215</v>
      </c>
    </row>
    <row r="64" spans="1:10" ht="21.75" customHeight="1">
      <c r="A64" s="18" t="s">
        <v>83</v>
      </c>
      <c r="B64" s="18"/>
      <c r="C64" s="52"/>
      <c r="D64" s="46"/>
      <c r="E64" s="46"/>
      <c r="F64" s="50">
        <f aca="true" t="shared" si="0" ref="F64:F71">C64+D64-E64</f>
        <v>0</v>
      </c>
      <c r="G64" s="46"/>
      <c r="H64" s="46"/>
      <c r="I64" s="46"/>
      <c r="J64" s="50">
        <f aca="true" t="shared" si="1" ref="J64:J71">G64+H64-I64</f>
        <v>0</v>
      </c>
    </row>
    <row r="65" spans="1:10" ht="30" customHeight="1">
      <c r="A65" s="18" t="s">
        <v>84</v>
      </c>
      <c r="B65" s="18"/>
      <c r="C65" s="42"/>
      <c r="D65" s="47"/>
      <c r="E65" s="47"/>
      <c r="F65" s="50">
        <f t="shared" si="0"/>
        <v>0</v>
      </c>
      <c r="G65" s="47"/>
      <c r="H65" s="47"/>
      <c r="I65" s="47"/>
      <c r="J65" s="50">
        <f t="shared" si="1"/>
        <v>0</v>
      </c>
    </row>
    <row r="66" spans="1:10" ht="21.75" customHeight="1">
      <c r="A66" s="18" t="s">
        <v>85</v>
      </c>
      <c r="B66" s="18"/>
      <c r="C66" s="42"/>
      <c r="D66" s="47"/>
      <c r="E66" s="47"/>
      <c r="F66" s="50">
        <f t="shared" si="0"/>
        <v>0</v>
      </c>
      <c r="G66" s="47"/>
      <c r="H66" s="47"/>
      <c r="I66" s="47"/>
      <c r="J66" s="50">
        <f t="shared" si="1"/>
        <v>0</v>
      </c>
    </row>
    <row r="67" spans="1:10" ht="21.75" customHeight="1">
      <c r="A67" s="18" t="s">
        <v>86</v>
      </c>
      <c r="B67" s="18"/>
      <c r="C67" s="42"/>
      <c r="D67" s="47"/>
      <c r="E67" s="47"/>
      <c r="F67" s="50">
        <f t="shared" si="0"/>
        <v>0</v>
      </c>
      <c r="G67" s="47"/>
      <c r="H67" s="47">
        <v>33507</v>
      </c>
      <c r="I67" s="47"/>
      <c r="J67" s="50">
        <f t="shared" si="1"/>
        <v>33507</v>
      </c>
    </row>
    <row r="68" spans="1:10" ht="21.75" customHeight="1">
      <c r="A68" s="18" t="s">
        <v>87</v>
      </c>
      <c r="B68" s="18"/>
      <c r="C68" s="43"/>
      <c r="D68" s="47"/>
      <c r="E68" s="43"/>
      <c r="F68" s="50">
        <f t="shared" si="0"/>
        <v>0</v>
      </c>
      <c r="G68" s="43"/>
      <c r="H68" s="47"/>
      <c r="I68" s="43"/>
      <c r="J68" s="50">
        <f t="shared" si="1"/>
        <v>0</v>
      </c>
    </row>
    <row r="69" spans="1:10" ht="21.75" customHeight="1">
      <c r="A69" s="18" t="s">
        <v>88</v>
      </c>
      <c r="B69" s="18"/>
      <c r="C69" s="44">
        <v>291</v>
      </c>
      <c r="D69" s="44">
        <v>74</v>
      </c>
      <c r="E69" s="47"/>
      <c r="F69" s="50">
        <f t="shared" si="0"/>
        <v>365</v>
      </c>
      <c r="G69" s="44"/>
      <c r="H69" s="44">
        <v>599</v>
      </c>
      <c r="I69" s="49"/>
      <c r="J69" s="50">
        <f t="shared" si="1"/>
        <v>599</v>
      </c>
    </row>
    <row r="70" spans="1:10" ht="21.75" customHeight="1">
      <c r="A70" s="18" t="s">
        <v>89</v>
      </c>
      <c r="B70" s="18"/>
      <c r="C70" s="43"/>
      <c r="D70" s="47"/>
      <c r="E70" s="47"/>
      <c r="F70" s="50">
        <f t="shared" si="0"/>
        <v>0</v>
      </c>
      <c r="G70" s="43"/>
      <c r="H70" s="43">
        <v>61397</v>
      </c>
      <c r="I70" s="47"/>
      <c r="J70" s="50">
        <f t="shared" si="1"/>
        <v>61397</v>
      </c>
    </row>
    <row r="71" spans="1:10" ht="21.75" customHeight="1">
      <c r="A71" s="19" t="s">
        <v>90</v>
      </c>
      <c r="B71" s="19"/>
      <c r="C71" s="45"/>
      <c r="D71" s="47"/>
      <c r="E71" s="47"/>
      <c r="F71" s="50">
        <f t="shared" si="0"/>
        <v>0</v>
      </c>
      <c r="G71" s="47"/>
      <c r="H71" s="47"/>
      <c r="I71" s="47"/>
      <c r="J71" s="50">
        <f t="shared" si="1"/>
        <v>0</v>
      </c>
    </row>
    <row r="72" spans="1:10" ht="21.75" customHeight="1">
      <c r="A72" s="19" t="s">
        <v>91</v>
      </c>
      <c r="B72" s="19"/>
      <c r="C72" s="51">
        <f aca="true" t="shared" si="2" ref="C72:J72">SUM(C63:C69)-C70-C71</f>
        <v>95085</v>
      </c>
      <c r="D72" s="51">
        <f t="shared" si="2"/>
        <v>74</v>
      </c>
      <c r="E72" s="51">
        <f t="shared" si="2"/>
        <v>0</v>
      </c>
      <c r="F72" s="51">
        <f t="shared" si="2"/>
        <v>95159</v>
      </c>
      <c r="G72" s="51">
        <f t="shared" si="2"/>
        <v>94794</v>
      </c>
      <c r="H72" s="51">
        <f t="shared" si="2"/>
        <v>-8870</v>
      </c>
      <c r="I72" s="51">
        <f t="shared" si="2"/>
        <v>0</v>
      </c>
      <c r="J72" s="51">
        <f t="shared" si="2"/>
        <v>85924</v>
      </c>
    </row>
    <row r="73" spans="1:10" ht="31.5" customHeight="1">
      <c r="A73" s="19" t="s">
        <v>93</v>
      </c>
      <c r="B73" s="19"/>
      <c r="C73" s="40"/>
      <c r="D73" s="41"/>
      <c r="E73" s="41"/>
      <c r="F73" s="41"/>
      <c r="G73" s="41"/>
      <c r="H73" s="41"/>
      <c r="I73" s="41"/>
      <c r="J73" s="41"/>
    </row>
    <row r="74" spans="1:10" ht="20.25" customHeight="1">
      <c r="A74" s="20"/>
      <c r="B74" s="21"/>
      <c r="C74" s="22"/>
      <c r="D74" s="22"/>
      <c r="E74" s="22"/>
      <c r="F74" s="22"/>
      <c r="G74" s="22"/>
      <c r="H74" s="22"/>
      <c r="I74" s="22"/>
      <c r="J74" s="22"/>
    </row>
    <row r="76" spans="1:10" ht="74.25" customHeight="1">
      <c r="A76" s="116" t="s">
        <v>99</v>
      </c>
      <c r="B76" s="117"/>
      <c r="C76" s="117"/>
      <c r="D76" s="117"/>
      <c r="E76" s="117"/>
      <c r="F76" s="117"/>
      <c r="G76" s="117"/>
      <c r="H76" s="117"/>
      <c r="I76" s="117"/>
      <c r="J76" s="117"/>
    </row>
    <row r="77" spans="1:10" ht="3.7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39" customHeight="1">
      <c r="A78" s="107" t="s">
        <v>92</v>
      </c>
      <c r="B78" s="108"/>
      <c r="C78" s="108"/>
      <c r="D78" s="108"/>
      <c r="E78" s="108"/>
      <c r="F78" s="108"/>
      <c r="G78" s="108"/>
      <c r="H78" s="108"/>
      <c r="I78" s="108"/>
      <c r="J78" s="108"/>
    </row>
    <row r="79" spans="1:10" ht="12.75">
      <c r="A79" s="118" t="s">
        <v>100</v>
      </c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0" ht="9.7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</row>
    <row r="81" spans="1:10" ht="12.75" hidden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</row>
    <row r="82" spans="1:10" ht="0.75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</row>
    <row r="83" spans="1:10" ht="2.25" customHeight="1" hidden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</row>
    <row r="84" spans="1:10" ht="16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24.75" customHeight="1">
      <c r="A85" s="110" t="s">
        <v>76</v>
      </c>
      <c r="B85" s="111"/>
      <c r="C85" s="111"/>
      <c r="D85" s="111"/>
      <c r="E85" s="111"/>
      <c r="F85" s="111"/>
      <c r="G85" s="111"/>
      <c r="H85" s="111"/>
      <c r="I85" s="111"/>
      <c r="J85" s="111"/>
    </row>
    <row r="86" spans="1:10" ht="12.75">
      <c r="A86" s="120" t="s">
        <v>98</v>
      </c>
      <c r="B86" s="121"/>
      <c r="C86" s="121"/>
      <c r="D86" s="121"/>
      <c r="E86" s="121"/>
      <c r="F86" s="121"/>
      <c r="G86" s="121"/>
      <c r="H86" s="121"/>
      <c r="I86" s="121"/>
      <c r="J86" s="121"/>
    </row>
    <row r="87" spans="1:10" ht="14.25" customHeight="1">
      <c r="A87" s="121"/>
      <c r="B87" s="121"/>
      <c r="C87" s="121"/>
      <c r="D87" s="121"/>
      <c r="E87" s="121"/>
      <c r="F87" s="121"/>
      <c r="G87" s="121"/>
      <c r="H87" s="121"/>
      <c r="I87" s="121"/>
      <c r="J87" s="121"/>
    </row>
    <row r="88" spans="1:10" ht="12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</row>
    <row r="89" spans="1:10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</row>
    <row r="90" spans="1:10" ht="30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</row>
    <row r="91" spans="1:10" ht="9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2.75">
      <c r="A92" s="2"/>
      <c r="B92" s="2"/>
      <c r="C92" s="2"/>
      <c r="D92" s="2"/>
      <c r="E92" s="27"/>
      <c r="F92" s="2"/>
      <c r="G92" s="114" t="s">
        <v>94</v>
      </c>
      <c r="H92" s="115"/>
      <c r="I92" s="115"/>
      <c r="J92" s="115"/>
    </row>
    <row r="93" spans="1:10" ht="12.75">
      <c r="A93" s="2"/>
      <c r="B93" s="2"/>
      <c r="C93" s="2"/>
      <c r="D93" s="2"/>
      <c r="E93" s="27"/>
      <c r="F93" s="2"/>
      <c r="G93" s="63" t="s">
        <v>101</v>
      </c>
      <c r="H93" s="63"/>
      <c r="I93" s="63"/>
      <c r="J93" s="63"/>
    </row>
    <row r="94" spans="1:10" ht="9" customHeight="1">
      <c r="A94" s="2"/>
      <c r="B94" s="2"/>
      <c r="C94" s="2"/>
      <c r="D94" s="2"/>
      <c r="E94" s="27"/>
      <c r="F94" s="2"/>
      <c r="G94" s="122" t="s">
        <v>102</v>
      </c>
      <c r="H94" s="122"/>
      <c r="I94" s="122"/>
      <c r="J94" s="122"/>
    </row>
    <row r="95" spans="1:10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</row>
    <row r="96" spans="1:10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</row>
    <row r="97" spans="1:10" ht="24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</row>
    <row r="98" spans="1:10" ht="65.25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</row>
  </sheetData>
  <sheetProtection formatCells="0" formatColumns="0" formatRows="0" insertColumns="0" insertRows="0" insertHyperlinks="0" deleteColumns="0" deleteRows="0" sort="0" autoFilter="0" pivotTables="0"/>
  <mergeCells count="121">
    <mergeCell ref="A95:J98"/>
    <mergeCell ref="G93:J93"/>
    <mergeCell ref="A85:J85"/>
    <mergeCell ref="A86:J87"/>
    <mergeCell ref="A88:J90"/>
    <mergeCell ref="G92:J92"/>
    <mergeCell ref="G94:J94"/>
    <mergeCell ref="A79:J83"/>
    <mergeCell ref="A76:J76"/>
    <mergeCell ref="A78:J78"/>
    <mergeCell ref="A2:J2"/>
    <mergeCell ref="A56:C57"/>
    <mergeCell ref="D56:D57"/>
    <mergeCell ref="E56:E57"/>
    <mergeCell ref="A59:J59"/>
    <mergeCell ref="A54:C55"/>
    <mergeCell ref="D54:D55"/>
    <mergeCell ref="E54:E55"/>
    <mergeCell ref="F54:H54"/>
    <mergeCell ref="A51:C51"/>
    <mergeCell ref="F51:H51"/>
    <mergeCell ref="A52:C53"/>
    <mergeCell ref="D52:D53"/>
    <mergeCell ref="E52:E53"/>
    <mergeCell ref="F52:H52"/>
    <mergeCell ref="F53:H53"/>
    <mergeCell ref="A49:C49"/>
    <mergeCell ref="F49:H49"/>
    <mergeCell ref="A50:C50"/>
    <mergeCell ref="F50:H50"/>
    <mergeCell ref="A47:C47"/>
    <mergeCell ref="F47:H47"/>
    <mergeCell ref="A48:C48"/>
    <mergeCell ref="F48:H48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A25:C25"/>
    <mergeCell ref="F25:H25"/>
    <mergeCell ref="A26:C26"/>
    <mergeCell ref="F26:H26"/>
    <mergeCell ref="A23:C23"/>
    <mergeCell ref="F23:H23"/>
    <mergeCell ref="A24:C24"/>
    <mergeCell ref="F24:H24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16:C16"/>
    <mergeCell ref="F16:H16"/>
    <mergeCell ref="A17:C18"/>
    <mergeCell ref="D17:D18"/>
    <mergeCell ref="E17:E18"/>
    <mergeCell ref="F17:H17"/>
    <mergeCell ref="F18:H18"/>
    <mergeCell ref="A13:C13"/>
    <mergeCell ref="F13:H13"/>
    <mergeCell ref="A14:C14"/>
    <mergeCell ref="A15:C15"/>
    <mergeCell ref="F15:H15"/>
    <mergeCell ref="F14:H14"/>
    <mergeCell ref="A9:J9"/>
    <mergeCell ref="A11:J11"/>
    <mergeCell ref="A12:C12"/>
    <mergeCell ref="F12:H12"/>
    <mergeCell ref="A7:B7"/>
    <mergeCell ref="C7:F7"/>
    <mergeCell ref="G7:H7"/>
    <mergeCell ref="I7:J7"/>
    <mergeCell ref="C61:F61"/>
    <mergeCell ref="G61:J61"/>
    <mergeCell ref="A1:J1"/>
    <mergeCell ref="A3:J3"/>
    <mergeCell ref="A5:J5"/>
    <mergeCell ref="A6:B6"/>
    <mergeCell ref="C6:F6"/>
    <mergeCell ref="G6:H6"/>
    <mergeCell ref="I6:J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Sidra</cp:lastModifiedBy>
  <cp:lastPrinted>2008-06-15T13:47:30Z</cp:lastPrinted>
  <dcterms:created xsi:type="dcterms:W3CDTF">2007-02-12T13:02:25Z</dcterms:created>
  <dcterms:modified xsi:type="dcterms:W3CDTF">2008-06-15T13:49:36Z</dcterms:modified>
  <cp:category/>
  <cp:version/>
  <cp:contentType/>
  <cp:contentStatus/>
</cp:coreProperties>
</file>