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Sheet1" sheetId="1" r:id="rId1"/>
    <sheet name="2007." sheetId="2" r:id="rId2"/>
    <sheet name="Sheet3" sheetId="3" r:id="rId3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<sst xmlns="http://schemas.openxmlformats.org/spreadsheetml/2006/main" count="240" uniqueCount="140">
  <si>
    <t>glasa ("Službeni glasnik RS", br.100/2006)</t>
  </si>
  <si>
    <t>AKCIONARSKO DRUŠTVO INDUSTRIJA ŠPIRITA I KVASCA  "VRENJE"</t>
  </si>
  <si>
    <t>objavljuje</t>
  </si>
  <si>
    <t>I  OSNOVNI PODACI</t>
  </si>
  <si>
    <t>II FINASIJSKI IZVEŠTAJI</t>
  </si>
  <si>
    <t>IZVOD IZ FINASIJSKIH IZVEŠTAJA ZA 2006. GODINU</t>
  </si>
  <si>
    <t>BILANS STANJA  (U 000 din)</t>
  </si>
  <si>
    <t>AKTIVA</t>
  </si>
  <si>
    <t>A. STALNA IMOVINA</t>
  </si>
  <si>
    <t>I Neuplaćeni upisani kapital</t>
  </si>
  <si>
    <t>II Gudwil</t>
  </si>
  <si>
    <t>III Nematerijalna ulaganja</t>
  </si>
  <si>
    <t>IV Nekret.postroj.oprema i biol.sreds</t>
  </si>
  <si>
    <t>V Dugoročni finasijski plasmani</t>
  </si>
  <si>
    <t>B. OBRTNA IMOVINA</t>
  </si>
  <si>
    <t>I Zalihe</t>
  </si>
  <si>
    <t>II Stal.sred.namenjena prod.i sr.obus</t>
  </si>
  <si>
    <t>III Kratkor.potraž.plasmani i gotovina</t>
  </si>
  <si>
    <t>IV Odložena poreska sredstva</t>
  </si>
  <si>
    <t>V. POSLOVNA IMOVINA</t>
  </si>
  <si>
    <t>G. GUBITAK IZNAD VISINE KAPIT.</t>
  </si>
  <si>
    <t>D. UKUPNA AKTIVA</t>
  </si>
  <si>
    <t>Đ. VANBILANSNA AKTIVA</t>
  </si>
  <si>
    <t>PASIVA</t>
  </si>
  <si>
    <t>A. KAPITAL</t>
  </si>
  <si>
    <t>1. Skraćeni naziv:</t>
  </si>
  <si>
    <t>2. Adresa:</t>
  </si>
  <si>
    <t>AD "VRENJE"</t>
  </si>
  <si>
    <t>Radnička 3, Beograd</t>
  </si>
  <si>
    <t>3. Matični broj:</t>
  </si>
  <si>
    <t>4. PIB:</t>
  </si>
  <si>
    <t>I Osnovni kapital</t>
  </si>
  <si>
    <t>II Neuplaćeni upisani kapital</t>
  </si>
  <si>
    <t>III Rezerve</t>
  </si>
  <si>
    <t>IV Revalorizacione rezerve</t>
  </si>
  <si>
    <t>V Neraspoređeni dobitak</t>
  </si>
  <si>
    <t>VI Gubitak</t>
  </si>
  <si>
    <t>VII Otkupljene sopstvene akcije</t>
  </si>
  <si>
    <t>B. DUGOROČNA REZ. I OBAVEZE</t>
  </si>
  <si>
    <t>I Dugoročna rezervisanja</t>
  </si>
  <si>
    <t>II Dugoročne obaveze</t>
  </si>
  <si>
    <t>III Kratkoročne obaveze</t>
  </si>
  <si>
    <t>IV odložene poreske obaveze</t>
  </si>
  <si>
    <t>V. UKUPNA PASIVA</t>
  </si>
  <si>
    <t>G. VANBILANSNA PASIVA</t>
  </si>
  <si>
    <t>IZVEŠTAJ O TOKOVIMA GOTOVINE (u 000 din)</t>
  </si>
  <si>
    <t>BILANS USPEHA  (u 000 din)</t>
  </si>
  <si>
    <t>A.TOKOVI GOT. IZ POSL. AKTIVNO.</t>
  </si>
  <si>
    <t>I Prilivi got.iz poslovnih aktivnosti</t>
  </si>
  <si>
    <t>II Odlivi got. Iz poslovnih aktivnosti</t>
  </si>
  <si>
    <t>B. TOKOVI GOT.IZ AKTIV.INVESTIR.</t>
  </si>
  <si>
    <t>I Prilivi got.iz aktivnosti investiranja</t>
  </si>
  <si>
    <t>II Odlivi got.iz aktivnosti investiranja</t>
  </si>
  <si>
    <t>III Neto prilivi / odliv gotovine</t>
  </si>
  <si>
    <t>III Neto priliv / odliv gotovine</t>
  </si>
  <si>
    <t>V. TOKOVI GOT.IZ AKTIVN.FINANS.</t>
  </si>
  <si>
    <t>I Prilivi got.iz aktivnosti finansiranja</t>
  </si>
  <si>
    <t>II Odlivi got.iz aktivnosti finansiranja</t>
  </si>
  <si>
    <t>G. SVEGA PRILIVI GOTOVINE</t>
  </si>
  <si>
    <t>D. SVEGA ODLIVI GOTOVINE</t>
  </si>
  <si>
    <t>Đ. NETO PRILIV / ODLIV GOTOVINE</t>
  </si>
  <si>
    <t>E. GOTOV.NA POČETKU OBR.PER.</t>
  </si>
  <si>
    <t>Ž. POZIT./ NEGAT.KURS.RAZ.</t>
  </si>
  <si>
    <t>Z. GOTOVINA NA KRAJU O.PERIOD</t>
  </si>
  <si>
    <t>A. PRIHODI I RASH.IZ RED.POSLOV.</t>
  </si>
  <si>
    <t>I Poslovni prihodi</t>
  </si>
  <si>
    <t>II Poslovni rashodi</t>
  </si>
  <si>
    <t>III Poslovna dobit / gubitak</t>
  </si>
  <si>
    <t>IV Finasijski prihodi</t>
  </si>
  <si>
    <t>V Finasijski rashodi</t>
  </si>
  <si>
    <t>VI Ostali prihodi</t>
  </si>
  <si>
    <t>VII Ostali rashodi</t>
  </si>
  <si>
    <t>VIII Dob./gub.iz redov.poslov.pre op.</t>
  </si>
  <si>
    <t>IX Neto dobit /gub.pos.koje se obust.</t>
  </si>
  <si>
    <t>B. DOBIT / GUBITAK PRE OPOREZ.</t>
  </si>
  <si>
    <t>V. POREZ NA DOBIT</t>
  </si>
  <si>
    <t>G. Isplaćena lična primanja posloda.</t>
  </si>
  <si>
    <t>D. NETO DOBITAK / GUBITAK</t>
  </si>
  <si>
    <t>Đ. Neto dobitak koji pripada manj.ula.</t>
  </si>
  <si>
    <t>E. Neto dobitak kojin prip.vlas.mat.p.l</t>
  </si>
  <si>
    <t xml:space="preserve">Ž. ZARADA po akciji </t>
  </si>
  <si>
    <t>1. Osnovna zerada po akciji</t>
  </si>
  <si>
    <t>2. Umanjena (razvodnjena)zar.po ak</t>
  </si>
  <si>
    <t>2005.</t>
  </si>
  <si>
    <t>2006.</t>
  </si>
  <si>
    <t>i čl. 3. Pravilnika o sadržini i načinu izveštavanja javnih društava i obaveštavanju o posedovanju akcija sa pravom</t>
  </si>
  <si>
    <t>Na osnovu čl. 66. Zakona o tržištu hartija od vrednosti i drugih finasijskih instrumenata ("Službeni glasnik RS", br.47/2006)</t>
  </si>
  <si>
    <t>IZVOD IZ FINASIJSKIH IZVEŠTAJA ZA 2007. GODINU</t>
  </si>
  <si>
    <t>2007</t>
  </si>
  <si>
    <t>2007.</t>
  </si>
  <si>
    <t>Z. POZITIVNE.KURSNE.RAZLIKE</t>
  </si>
  <si>
    <t>I. NEGATIVNE KURSNE RAZLIKE</t>
  </si>
  <si>
    <t>J. GOTOVINA NA KRAJU OBR:PER.</t>
  </si>
  <si>
    <t>Odloženi poreski rashodi</t>
  </si>
  <si>
    <t>IZVEŠTAJ O PROMENAMA NA KAPITALU (u 000 din)</t>
  </si>
  <si>
    <t>OPIS</t>
  </si>
  <si>
    <t>Stanje na počet.god.</t>
  </si>
  <si>
    <t>Povećanje tokom god.</t>
  </si>
  <si>
    <t>Smanjenje tokom god.</t>
  </si>
  <si>
    <t>Stanje na kraju god.</t>
  </si>
  <si>
    <t>Osnovni kapital</t>
  </si>
  <si>
    <t>Ostali kapital</t>
  </si>
  <si>
    <t>Neuplaćeni upisani kapital</t>
  </si>
  <si>
    <t>Emisiona premija</t>
  </si>
  <si>
    <t>Rezerve</t>
  </si>
  <si>
    <t>Revalorizacione rezerve</t>
  </si>
  <si>
    <t>Neraspoređeni dobitak</t>
  </si>
  <si>
    <t>Gubitak do visine kapitala</t>
  </si>
  <si>
    <t>Otkupljene sopstvene akcije</t>
  </si>
  <si>
    <t>UKUPNO</t>
  </si>
  <si>
    <t>III  ZAKLJUČNO MIŠLJENJE REVIZORA Auditor,Beograd, o FINASIJSKIM IZVEŠTAJIMA:</t>
  </si>
  <si>
    <t xml:space="preserve">Mišljenje Revizora je dato sa rezervom: </t>
  </si>
  <si>
    <t xml:space="preserve">"Po našem mišljenju, osim za eventualne efektekoje koje na finasijske izveštaje mogu imati činjenice navedene u okviru stava </t>
  </si>
  <si>
    <r>
      <t xml:space="preserve">Osnove za izražavanje mišljenja, </t>
    </r>
    <r>
      <rPr>
        <sz val="8"/>
        <rFont val="Arial"/>
        <family val="2"/>
      </rPr>
      <t>finasijski izveštaji prikazuju istinito i objektivno, po svim materijalno značajnim pitanjima,</t>
    </r>
  </si>
  <si>
    <t>finasijsku poziciju Društva na dan 31. decembar 2007. godine, kao i rezultate njegovog poslovanja i promene na kapitalu,</t>
  </si>
  <si>
    <t>za godinu koja se završava na taj dan, u skladu sa računovodstvenim propisima Republike Srbije."</t>
  </si>
  <si>
    <t>IV ZNAČAJNE PROMENE PRAVNOG I FINASIJSKOG POLOŽAJA DRUŠTVA I DRUGE VAŽNE PROMENE PODATAKA</t>
  </si>
  <si>
    <t>U PROSPEKTU ZA IZDAVANJE, ODNOSNO PROSPEKTU ZA ORGANIZOVANO TRGOVANJE HARTIJAMA OD VREDNOSTI</t>
  </si>
  <si>
    <t xml:space="preserve">1) U 2007.godini nije bilo značajnih promena pravnog i finasijskog položaja društva niti je bilo važnih promena u prospektu za </t>
  </si>
  <si>
    <t>distribuciju hartija od vrednosti.</t>
  </si>
  <si>
    <t>V VREME I MESTO GDE SE MOŽE IZVRŠITI UVID U KOMPLETAN GODIŠNJI RAČUN DRUŠTVA</t>
  </si>
  <si>
    <t>1) Uvid se može izvršiti svakog radnog dana od 8 do 15 časova uz prethodnu najavu najmanje dva dana , pre dolaska, u</t>
  </si>
  <si>
    <t>sedištu društva, Beograd, Radnička 3.</t>
  </si>
  <si>
    <t>GENERALNI DIREKTOR</t>
  </si>
  <si>
    <t>Duško Laković, s.r.</t>
  </si>
  <si>
    <t>Na osnovu čl. 64. Zakona o tržištu hartija od vrednosti i drugih finasijskih instrumenata ("Sl.gl.RS"br.47/06), i čl.6. i 7. Pravilnika o</t>
  </si>
  <si>
    <t xml:space="preserve"> sadržini i načinu izveštavanja javnih društava i obaveštavanju o posedovanju akcija sa pravom glasa ("Sl.gl.RS" br.100/06</t>
  </si>
  <si>
    <t>i 116/06)</t>
  </si>
  <si>
    <t>AKCIONARSKO DRUŠTVO INDUSTRIJA ŠPIRITA I KVASCA "VRENJE"</t>
  </si>
  <si>
    <t>javno objavljuje</t>
  </si>
  <si>
    <t>IZVEŠTAJ O BITNOM DOGAĐAJU</t>
  </si>
  <si>
    <t>Skupština AD "VRENJE", Beograd, Radnička 3 održana je 30.06.2008.godine, sa početkom u 10 časova u Beogradu</t>
  </si>
  <si>
    <t xml:space="preserve">Radnička 3 u prostorijama društva i po tačkama dnevnog reda donela sledeće odluke: o izboru predsednika Skupštine akcionara; </t>
  </si>
  <si>
    <t xml:space="preserve">o imenovanju zapisničara i dva overavača zapisnika; o usvajanju Finasijskog izveštaja AD "VRENJE" za 2007.godinu; o osvajanju </t>
  </si>
  <si>
    <t>Izveštaja upravnog odbora o poslovanju društva u 2007.godini (godišnji izveštaj o poslovanju); o usvajanju Izveštaja nadzornog</t>
  </si>
  <si>
    <t>odbora; o usvajanju Izveštaja ovlašćenog revizora "AUDITOR", Beograd o izvršenoj reviziji za 2007.godinu, s tim što se finasijski</t>
  </si>
  <si>
    <t>izveštaj za 2007.godinu ne treba menjati u odnosu na predati izveštaj Narodnoj banci; o razrešavanju dužnosti članova Upravnog</t>
  </si>
  <si>
    <t>odbora zbog isteka mandata i o izboru članova Upravnog odbora Društva; o razrešavanju članova Nadzornog odbora; o izboru</t>
  </si>
  <si>
    <t xml:space="preserve">  članova Nadzornog odbora i o usvajanju Informacije o lokaciji AD "VRENJE".</t>
  </si>
  <si>
    <t>PREDSEDNIK UPRAVNOG ODBORA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</si>
</sst>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70" fontId="1" fillId="0" borderId="0" xfId="44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5.7109375" style="0" customWidth="1"/>
    <col min="4" max="4" width="25.7109375" style="0" customWidth="1"/>
  </cols>
  <sheetData>
    <row r="1" spans="1:6" ht="12.75">
      <c r="A1" s="16" t="s">
        <v>86</v>
      </c>
      <c r="B1" s="16"/>
      <c r="C1" s="16"/>
      <c r="D1" s="16"/>
      <c r="E1" s="16"/>
      <c r="F1" s="16"/>
    </row>
    <row r="2" spans="1:6" ht="12.75" customHeight="1">
      <c r="A2" s="16" t="s">
        <v>85</v>
      </c>
      <c r="B2" s="16"/>
      <c r="C2" s="16"/>
      <c r="D2" s="16"/>
      <c r="E2" s="16"/>
      <c r="F2" s="16"/>
    </row>
    <row r="3" spans="1:6" ht="12.75">
      <c r="A3" s="3" t="s">
        <v>0</v>
      </c>
      <c r="B3" s="3"/>
      <c r="C3" s="3"/>
      <c r="D3" s="3"/>
      <c r="E3" s="3"/>
      <c r="F3" s="3"/>
    </row>
    <row r="4" spans="1:6" ht="12.75">
      <c r="A4" s="18" t="s">
        <v>1</v>
      </c>
      <c r="B4" s="18"/>
      <c r="C4" s="18"/>
      <c r="D4" s="18"/>
      <c r="E4" s="18"/>
      <c r="F4" s="18"/>
    </row>
    <row r="5" spans="1:6" ht="12.75">
      <c r="A5" s="19" t="s">
        <v>2</v>
      </c>
      <c r="B5" s="19"/>
      <c r="C5" s="19"/>
      <c r="D5" s="19"/>
      <c r="E5" s="19"/>
      <c r="F5" s="19"/>
    </row>
    <row r="6" spans="1:6" ht="12.75">
      <c r="A6" s="20" t="s">
        <v>5</v>
      </c>
      <c r="B6" s="21"/>
      <c r="C6" s="21"/>
      <c r="D6" s="21"/>
      <c r="E6" s="21"/>
      <c r="F6" s="21"/>
    </row>
    <row r="7" spans="1:6" ht="12.75">
      <c r="A7" s="7" t="s">
        <v>3</v>
      </c>
      <c r="B7" s="3"/>
      <c r="C7" s="3"/>
      <c r="D7" s="3"/>
      <c r="E7" s="3"/>
      <c r="F7" s="3"/>
    </row>
    <row r="8" spans="1:8" ht="12.75">
      <c r="A8" s="4" t="s">
        <v>25</v>
      </c>
      <c r="B8" s="14" t="s">
        <v>27</v>
      </c>
      <c r="C8" s="15"/>
      <c r="D8" s="4" t="s">
        <v>29</v>
      </c>
      <c r="E8" s="14">
        <v>7042418</v>
      </c>
      <c r="F8" s="15"/>
      <c r="G8" s="1"/>
      <c r="H8" s="2"/>
    </row>
    <row r="9" spans="1:8" ht="12.75">
      <c r="A9" s="4" t="s">
        <v>26</v>
      </c>
      <c r="B9" s="14" t="s">
        <v>28</v>
      </c>
      <c r="C9" s="15"/>
      <c r="D9" s="4" t="s">
        <v>30</v>
      </c>
      <c r="E9" s="14">
        <v>100000993</v>
      </c>
      <c r="F9" s="15"/>
      <c r="G9" s="1"/>
      <c r="H9" s="2"/>
    </row>
    <row r="10" spans="1:8" ht="12.75">
      <c r="A10" s="6" t="s">
        <v>4</v>
      </c>
      <c r="B10" s="5"/>
      <c r="C10" s="5"/>
      <c r="D10" s="5"/>
      <c r="E10" s="5"/>
      <c r="F10" s="5"/>
      <c r="G10" s="2"/>
      <c r="H10" s="2"/>
    </row>
    <row r="11" spans="1:8" ht="12.75">
      <c r="A11" s="17" t="s">
        <v>6</v>
      </c>
      <c r="B11" s="22"/>
      <c r="C11" s="22"/>
      <c r="D11" s="22"/>
      <c r="E11" s="22"/>
      <c r="F11" s="22"/>
      <c r="G11" s="2"/>
      <c r="H11" s="2"/>
    </row>
    <row r="12" spans="1:8" ht="18.75" customHeight="1">
      <c r="A12" s="8" t="s">
        <v>7</v>
      </c>
      <c r="B12" s="11" t="s">
        <v>83</v>
      </c>
      <c r="C12" s="11" t="s">
        <v>84</v>
      </c>
      <c r="D12" s="9" t="s">
        <v>23</v>
      </c>
      <c r="E12" s="11" t="s">
        <v>83</v>
      </c>
      <c r="F12" s="11" t="s">
        <v>84</v>
      </c>
      <c r="G12" s="1"/>
      <c r="H12" s="2"/>
    </row>
    <row r="13" spans="1:8" ht="12.75">
      <c r="A13" s="4" t="s">
        <v>8</v>
      </c>
      <c r="B13" s="10">
        <v>279013</v>
      </c>
      <c r="C13" s="10">
        <f>C14+C15+C16+C17+C18</f>
        <v>349345</v>
      </c>
      <c r="D13" s="4" t="s">
        <v>24</v>
      </c>
      <c r="E13" s="10">
        <f>E14+E15+E16+E17+E18-E19-E20</f>
        <v>514069</v>
      </c>
      <c r="F13" s="10">
        <f>F14+F15+F16+F17+F18-F19-F20</f>
        <v>513824</v>
      </c>
      <c r="G13" s="1"/>
      <c r="H13" s="2"/>
    </row>
    <row r="14" spans="1:8" ht="12.75">
      <c r="A14" s="4" t="s">
        <v>9</v>
      </c>
      <c r="B14" s="10">
        <v>4611</v>
      </c>
      <c r="C14" s="10"/>
      <c r="D14" s="4" t="s">
        <v>31</v>
      </c>
      <c r="E14" s="10">
        <v>453149</v>
      </c>
      <c r="F14" s="10">
        <v>453149</v>
      </c>
      <c r="G14" s="1"/>
      <c r="H14" s="2"/>
    </row>
    <row r="15" spans="1:8" ht="12.75">
      <c r="A15" s="4" t="s">
        <v>10</v>
      </c>
      <c r="B15" s="10"/>
      <c r="C15" s="10"/>
      <c r="D15" s="4" t="s">
        <v>32</v>
      </c>
      <c r="E15" s="10">
        <v>4610</v>
      </c>
      <c r="F15" s="10"/>
      <c r="G15" s="1"/>
      <c r="H15" s="2"/>
    </row>
    <row r="16" spans="1:8" ht="12.75">
      <c r="A16" s="4" t="s">
        <v>11</v>
      </c>
      <c r="B16" s="10">
        <v>22202</v>
      </c>
      <c r="C16" s="10">
        <v>19865</v>
      </c>
      <c r="D16" s="4" t="s">
        <v>33</v>
      </c>
      <c r="E16" s="10">
        <v>14995</v>
      </c>
      <c r="F16" s="10">
        <v>14995</v>
      </c>
      <c r="G16" s="1"/>
      <c r="H16" s="2"/>
    </row>
    <row r="17" spans="1:8" ht="12.75">
      <c r="A17" s="4" t="s">
        <v>12</v>
      </c>
      <c r="B17" s="10">
        <v>249039</v>
      </c>
      <c r="C17" s="10">
        <v>326343</v>
      </c>
      <c r="D17" s="4" t="s">
        <v>34</v>
      </c>
      <c r="E17" s="10"/>
      <c r="F17" s="10"/>
      <c r="G17" s="1"/>
      <c r="H17" s="2"/>
    </row>
    <row r="18" spans="1:8" ht="12.75">
      <c r="A18" s="4" t="s">
        <v>13</v>
      </c>
      <c r="B18" s="10">
        <v>3161</v>
      </c>
      <c r="C18" s="10">
        <v>3137</v>
      </c>
      <c r="D18" s="4" t="s">
        <v>35</v>
      </c>
      <c r="E18" s="10">
        <v>41315</v>
      </c>
      <c r="F18" s="10">
        <v>45680</v>
      </c>
      <c r="G18" s="1"/>
      <c r="H18" s="2"/>
    </row>
    <row r="19" spans="1:8" ht="12.75">
      <c r="A19" s="4" t="s">
        <v>14</v>
      </c>
      <c r="B19" s="10">
        <v>321374</v>
      </c>
      <c r="C19" s="10">
        <f>C20+C21+C22+C23</f>
        <v>324927</v>
      </c>
      <c r="D19" s="4" t="s">
        <v>36</v>
      </c>
      <c r="E19" s="10"/>
      <c r="F19" s="10"/>
      <c r="G19" s="1"/>
      <c r="H19" s="2"/>
    </row>
    <row r="20" spans="1:8" ht="12.75">
      <c r="A20" s="4" t="s">
        <v>15</v>
      </c>
      <c r="B20" s="10">
        <v>83532</v>
      </c>
      <c r="C20" s="10">
        <v>42157</v>
      </c>
      <c r="D20" s="4" t="s">
        <v>37</v>
      </c>
      <c r="E20" s="10"/>
      <c r="F20" s="10"/>
      <c r="G20" s="1"/>
      <c r="H20" s="2"/>
    </row>
    <row r="21" spans="1:8" ht="12.75">
      <c r="A21" s="4" t="s">
        <v>16</v>
      </c>
      <c r="B21" s="10"/>
      <c r="C21" s="10"/>
      <c r="D21" s="4" t="s">
        <v>38</v>
      </c>
      <c r="E21" s="10">
        <f>E22+E23+E24+E25</f>
        <v>86318</v>
      </c>
      <c r="F21" s="10">
        <f>F22+F23+F24+F25</f>
        <v>160448</v>
      </c>
      <c r="G21" s="1"/>
      <c r="H21" s="2"/>
    </row>
    <row r="22" spans="1:8" ht="12.75">
      <c r="A22" s="4" t="s">
        <v>17</v>
      </c>
      <c r="B22" s="10">
        <v>237842</v>
      </c>
      <c r="C22" s="10">
        <v>282770</v>
      </c>
      <c r="D22" s="4" t="s">
        <v>39</v>
      </c>
      <c r="E22" s="10"/>
      <c r="F22" s="10"/>
      <c r="G22" s="1"/>
      <c r="H22" s="2"/>
    </row>
    <row r="23" spans="1:8" ht="12.75">
      <c r="A23" s="4" t="s">
        <v>18</v>
      </c>
      <c r="B23" s="10"/>
      <c r="C23" s="10"/>
      <c r="D23" s="4" t="s">
        <v>40</v>
      </c>
      <c r="E23" s="10"/>
      <c r="F23" s="10">
        <v>58322</v>
      </c>
      <c r="G23" s="1"/>
      <c r="H23" s="2"/>
    </row>
    <row r="24" spans="1:8" ht="12.75">
      <c r="A24" s="4" t="s">
        <v>19</v>
      </c>
      <c r="B24" s="10">
        <f>B13+B19</f>
        <v>600387</v>
      </c>
      <c r="C24" s="10">
        <f>C13+C19</f>
        <v>674272</v>
      </c>
      <c r="D24" s="4" t="s">
        <v>41</v>
      </c>
      <c r="E24" s="10">
        <v>86318</v>
      </c>
      <c r="F24" s="10">
        <v>102126</v>
      </c>
      <c r="G24" s="1"/>
      <c r="H24" s="2"/>
    </row>
    <row r="25" spans="1:8" ht="12.75">
      <c r="A25" s="4" t="s">
        <v>20</v>
      </c>
      <c r="B25" s="10"/>
      <c r="C25" s="10"/>
      <c r="D25" s="4" t="s">
        <v>42</v>
      </c>
      <c r="E25" s="10"/>
      <c r="F25" s="10"/>
      <c r="G25" s="1"/>
      <c r="H25" s="2"/>
    </row>
    <row r="26" spans="1:8" ht="12.75">
      <c r="A26" s="4" t="s">
        <v>21</v>
      </c>
      <c r="B26" s="10">
        <f>B24-B25</f>
        <v>600387</v>
      </c>
      <c r="C26" s="10">
        <f>C24-C25</f>
        <v>674272</v>
      </c>
      <c r="D26" s="4" t="s">
        <v>43</v>
      </c>
      <c r="E26" s="10">
        <f>E13+E21</f>
        <v>600387</v>
      </c>
      <c r="F26" s="10">
        <f>F13+F21</f>
        <v>674272</v>
      </c>
      <c r="G26" s="1"/>
      <c r="H26" s="2"/>
    </row>
    <row r="27" spans="1:8" ht="12.75">
      <c r="A27" s="4" t="s">
        <v>22</v>
      </c>
      <c r="B27" s="10">
        <v>2337</v>
      </c>
      <c r="C27" s="10">
        <v>317951</v>
      </c>
      <c r="D27" s="4" t="s">
        <v>44</v>
      </c>
      <c r="E27" s="10">
        <v>2337</v>
      </c>
      <c r="F27" s="10">
        <v>317951</v>
      </c>
      <c r="G27" s="1"/>
      <c r="H27" s="2"/>
    </row>
    <row r="28" spans="1:8" ht="12.75">
      <c r="A28" s="5"/>
      <c r="B28" s="5"/>
      <c r="C28" s="5"/>
      <c r="D28" s="5"/>
      <c r="E28" s="5"/>
      <c r="F28" s="5"/>
      <c r="G28" s="2"/>
      <c r="H28" s="2"/>
    </row>
    <row r="29" spans="1:8" ht="12.75">
      <c r="A29" s="17" t="s">
        <v>45</v>
      </c>
      <c r="B29" s="17"/>
      <c r="C29" s="17"/>
      <c r="D29" s="17" t="s">
        <v>46</v>
      </c>
      <c r="E29" s="17"/>
      <c r="F29" s="17"/>
      <c r="G29" s="2"/>
      <c r="H29" s="2"/>
    </row>
    <row r="30" spans="1:8" ht="18.75" customHeight="1">
      <c r="A30" s="4" t="s">
        <v>47</v>
      </c>
      <c r="B30" s="11" t="s">
        <v>83</v>
      </c>
      <c r="C30" s="11" t="s">
        <v>84</v>
      </c>
      <c r="D30" s="4" t="s">
        <v>64</v>
      </c>
      <c r="E30" s="11" t="s">
        <v>83</v>
      </c>
      <c r="F30" s="11" t="s">
        <v>84</v>
      </c>
      <c r="G30" s="1"/>
      <c r="H30" s="2"/>
    </row>
    <row r="31" spans="1:8" ht="12.75">
      <c r="A31" s="4" t="s">
        <v>48</v>
      </c>
      <c r="B31" s="10">
        <v>496009</v>
      </c>
      <c r="C31" s="10">
        <v>461639</v>
      </c>
      <c r="D31" s="4" t="s">
        <v>65</v>
      </c>
      <c r="E31" s="10">
        <v>421112</v>
      </c>
      <c r="F31" s="10">
        <v>339499</v>
      </c>
      <c r="G31" s="1"/>
      <c r="H31" s="2"/>
    </row>
    <row r="32" spans="1:8" ht="12.75">
      <c r="A32" s="4" t="s">
        <v>49</v>
      </c>
      <c r="B32" s="10">
        <v>522083</v>
      </c>
      <c r="C32" s="10">
        <v>378537</v>
      </c>
      <c r="D32" s="4" t="s">
        <v>66</v>
      </c>
      <c r="E32" s="10">
        <v>400754</v>
      </c>
      <c r="F32" s="10">
        <v>344488</v>
      </c>
      <c r="G32" s="1"/>
      <c r="H32" s="2"/>
    </row>
    <row r="33" spans="1:8" ht="12.75">
      <c r="A33" s="4" t="s">
        <v>54</v>
      </c>
      <c r="B33" s="10">
        <v>-26074</v>
      </c>
      <c r="C33" s="10">
        <f>C31-C32</f>
        <v>83102</v>
      </c>
      <c r="D33" s="4" t="s">
        <v>67</v>
      </c>
      <c r="E33" s="10">
        <f>E31-E32</f>
        <v>20358</v>
      </c>
      <c r="F33" s="10">
        <f>F31-F32</f>
        <v>-4989</v>
      </c>
      <c r="G33" s="1"/>
      <c r="H33" s="2"/>
    </row>
    <row r="34" spans="1:8" ht="12.75">
      <c r="A34" s="4" t="s">
        <v>50</v>
      </c>
      <c r="B34" s="10"/>
      <c r="C34" s="10"/>
      <c r="D34" s="4" t="s">
        <v>68</v>
      </c>
      <c r="E34" s="10">
        <v>613</v>
      </c>
      <c r="F34" s="10">
        <v>12201</v>
      </c>
      <c r="G34" s="1"/>
      <c r="H34" s="2"/>
    </row>
    <row r="35" spans="1:8" ht="12.75">
      <c r="A35" s="4" t="s">
        <v>51</v>
      </c>
      <c r="B35" s="10">
        <v>310</v>
      </c>
      <c r="C35" s="10"/>
      <c r="D35" s="4" t="s">
        <v>69</v>
      </c>
      <c r="E35" s="10">
        <v>2913</v>
      </c>
      <c r="F35" s="10">
        <v>9591</v>
      </c>
      <c r="G35" s="1"/>
      <c r="H35" s="2"/>
    </row>
    <row r="36" spans="1:8" ht="12.75">
      <c r="A36" s="4" t="s">
        <v>52</v>
      </c>
      <c r="B36" s="10">
        <v>35625</v>
      </c>
      <c r="C36" s="10">
        <v>117521</v>
      </c>
      <c r="D36" s="4" t="s">
        <v>70</v>
      </c>
      <c r="E36" s="10">
        <v>8100</v>
      </c>
      <c r="F36" s="10">
        <v>8834</v>
      </c>
      <c r="G36" s="1"/>
      <c r="H36" s="2"/>
    </row>
    <row r="37" spans="1:8" ht="12.75">
      <c r="A37" s="4" t="s">
        <v>53</v>
      </c>
      <c r="B37" s="10">
        <v>-35316</v>
      </c>
      <c r="C37" s="10">
        <f>C35-C36</f>
        <v>-117521</v>
      </c>
      <c r="D37" s="4" t="s">
        <v>71</v>
      </c>
      <c r="E37" s="10">
        <v>13293</v>
      </c>
      <c r="F37" s="10">
        <v>1701</v>
      </c>
      <c r="G37" s="1"/>
      <c r="H37" s="2"/>
    </row>
    <row r="38" spans="1:8" ht="12.75">
      <c r="A38" s="4" t="s">
        <v>55</v>
      </c>
      <c r="B38" s="10"/>
      <c r="C38" s="10"/>
      <c r="D38" s="4" t="s">
        <v>72</v>
      </c>
      <c r="E38" s="10"/>
      <c r="F38" s="10"/>
      <c r="G38" s="1"/>
      <c r="H38" s="2"/>
    </row>
    <row r="39" spans="1:8" ht="12.75">
      <c r="A39" s="4" t="s">
        <v>56</v>
      </c>
      <c r="B39" s="10">
        <v>60731</v>
      </c>
      <c r="C39" s="10">
        <v>81194</v>
      </c>
      <c r="D39" s="4" t="s">
        <v>73</v>
      </c>
      <c r="E39" s="10"/>
      <c r="F39" s="10"/>
      <c r="G39" s="1"/>
      <c r="H39" s="2"/>
    </row>
    <row r="40" spans="1:8" ht="12.75">
      <c r="A40" s="4" t="s">
        <v>57</v>
      </c>
      <c r="B40" s="10">
        <v>337</v>
      </c>
      <c r="C40" s="10">
        <v>51888</v>
      </c>
      <c r="D40" s="4" t="s">
        <v>74</v>
      </c>
      <c r="E40" s="10">
        <f>E33+E34-E35+E36-E37</f>
        <v>12865</v>
      </c>
      <c r="F40" s="10">
        <f>F33+F34-F35+F36-F37+F38+F39</f>
        <v>4754</v>
      </c>
      <c r="G40" s="1"/>
      <c r="H40" s="2"/>
    </row>
    <row r="41" spans="1:8" ht="12.75">
      <c r="A41" s="4" t="s">
        <v>54</v>
      </c>
      <c r="B41" s="10">
        <v>60394</v>
      </c>
      <c r="C41" s="10">
        <f>C39-C40</f>
        <v>29306</v>
      </c>
      <c r="D41" s="4" t="s">
        <v>75</v>
      </c>
      <c r="E41" s="10"/>
      <c r="F41" s="10">
        <v>390</v>
      </c>
      <c r="G41" s="1"/>
      <c r="H41" s="2"/>
    </row>
    <row r="42" spans="1:8" ht="12.75">
      <c r="A42" s="4" t="s">
        <v>58</v>
      </c>
      <c r="B42" s="10">
        <v>557050</v>
      </c>
      <c r="C42" s="10">
        <f>C31+C35+C39</f>
        <v>542833</v>
      </c>
      <c r="D42" s="4" t="s">
        <v>76</v>
      </c>
      <c r="E42" s="10"/>
      <c r="F42" s="10"/>
      <c r="G42" s="1"/>
      <c r="H42" s="2"/>
    </row>
    <row r="43" spans="1:8" ht="12.75">
      <c r="A43" s="4" t="s">
        <v>59</v>
      </c>
      <c r="B43" s="10">
        <v>558045</v>
      </c>
      <c r="C43" s="10">
        <f>C32+C36+C40</f>
        <v>547946</v>
      </c>
      <c r="D43" s="4" t="s">
        <v>77</v>
      </c>
      <c r="E43" s="10">
        <f>E40-E41-E42</f>
        <v>12865</v>
      </c>
      <c r="F43" s="10">
        <f>F40-F41-F42</f>
        <v>4364</v>
      </c>
      <c r="G43" s="1"/>
      <c r="H43" s="2"/>
    </row>
    <row r="44" spans="1:8" ht="12.75">
      <c r="A44" s="4" t="s">
        <v>60</v>
      </c>
      <c r="B44" s="10">
        <v>-995</v>
      </c>
      <c r="C44" s="10">
        <f>C42-C43</f>
        <v>-5113</v>
      </c>
      <c r="D44" s="4" t="s">
        <v>78</v>
      </c>
      <c r="E44" s="10"/>
      <c r="F44" s="10"/>
      <c r="G44" s="1"/>
      <c r="H44" s="2"/>
    </row>
    <row r="45" spans="1:8" ht="12.75">
      <c r="A45" s="4" t="s">
        <v>61</v>
      </c>
      <c r="B45" s="10">
        <v>4804</v>
      </c>
      <c r="C45" s="10">
        <v>3809</v>
      </c>
      <c r="D45" s="4" t="s">
        <v>79</v>
      </c>
      <c r="E45" s="10"/>
      <c r="F45" s="10"/>
      <c r="G45" s="1"/>
      <c r="H45" s="2"/>
    </row>
    <row r="46" spans="1:8" ht="12.75">
      <c r="A46" s="4" t="s">
        <v>62</v>
      </c>
      <c r="B46" s="10"/>
      <c r="C46" s="10">
        <v>5358</v>
      </c>
      <c r="D46" s="4" t="s">
        <v>80</v>
      </c>
      <c r="E46" s="10">
        <v>41</v>
      </c>
      <c r="F46" s="10">
        <v>14</v>
      </c>
      <c r="G46" s="1"/>
      <c r="H46" s="2"/>
    </row>
    <row r="47" spans="1:6" ht="12.75">
      <c r="A47" s="4" t="s">
        <v>63</v>
      </c>
      <c r="B47" s="10">
        <f>B44+B45</f>
        <v>3809</v>
      </c>
      <c r="C47" s="10">
        <f>C44+C45+C46</f>
        <v>4054</v>
      </c>
      <c r="D47" s="4" t="s">
        <v>81</v>
      </c>
      <c r="E47" s="10"/>
      <c r="F47" s="10"/>
    </row>
    <row r="48" spans="1:6" ht="12.75">
      <c r="A48" s="5"/>
      <c r="B48" s="5"/>
      <c r="C48" s="5"/>
      <c r="D48" s="4" t="s">
        <v>82</v>
      </c>
      <c r="E48" s="10"/>
      <c r="F48" s="10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</sheetData>
  <sheetProtection/>
  <mergeCells count="12">
    <mergeCell ref="A29:C29"/>
    <mergeCell ref="D29:F29"/>
    <mergeCell ref="A4:F4"/>
    <mergeCell ref="A5:F5"/>
    <mergeCell ref="A6:F6"/>
    <mergeCell ref="A11:F11"/>
    <mergeCell ref="B8:C8"/>
    <mergeCell ref="B9:C9"/>
    <mergeCell ref="E8:F8"/>
    <mergeCell ref="E9:F9"/>
    <mergeCell ref="A1:F1"/>
    <mergeCell ref="A2:F2"/>
  </mergeCells>
  <printOptions/>
  <pageMargins left="0.75" right="0.75" top="1" bottom="1" header="0.1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5.7109375" style="0" customWidth="1"/>
    <col min="4" max="4" width="25.7109375" style="0" customWidth="1"/>
  </cols>
  <sheetData>
    <row r="1" spans="1:6" ht="12.75">
      <c r="A1" s="16" t="s">
        <v>86</v>
      </c>
      <c r="B1" s="16"/>
      <c r="C1" s="16"/>
      <c r="D1" s="16"/>
      <c r="E1" s="16"/>
      <c r="F1" s="16"/>
    </row>
    <row r="2" spans="1:6" ht="12.75">
      <c r="A2" s="16" t="s">
        <v>85</v>
      </c>
      <c r="B2" s="16"/>
      <c r="C2" s="16"/>
      <c r="D2" s="16"/>
      <c r="E2" s="16"/>
      <c r="F2" s="16"/>
    </row>
    <row r="3" spans="1:6" ht="12.75">
      <c r="A3" s="3" t="s">
        <v>0</v>
      </c>
      <c r="B3" s="3"/>
      <c r="C3" s="3"/>
      <c r="D3" s="3"/>
      <c r="E3" s="3"/>
      <c r="F3" s="3"/>
    </row>
    <row r="4" spans="1:6" ht="12.75">
      <c r="A4" s="18" t="s">
        <v>1</v>
      </c>
      <c r="B4" s="18"/>
      <c r="C4" s="18"/>
      <c r="D4" s="18"/>
      <c r="E4" s="18"/>
      <c r="F4" s="18"/>
    </row>
    <row r="5" spans="1:6" ht="12.75">
      <c r="A5" s="19" t="s">
        <v>2</v>
      </c>
      <c r="B5" s="19"/>
      <c r="C5" s="19"/>
      <c r="D5" s="19"/>
      <c r="E5" s="19"/>
      <c r="F5" s="19"/>
    </row>
    <row r="6" spans="1:6" ht="12.75">
      <c r="A6" s="20" t="s">
        <v>87</v>
      </c>
      <c r="B6" s="21"/>
      <c r="C6" s="21"/>
      <c r="D6" s="21"/>
      <c r="E6" s="21"/>
      <c r="F6" s="21"/>
    </row>
    <row r="7" spans="1:6" ht="12.75">
      <c r="A7" s="7" t="s">
        <v>3</v>
      </c>
      <c r="B7" s="3"/>
      <c r="C7" s="3"/>
      <c r="D7" s="3"/>
      <c r="E7" s="3"/>
      <c r="F7" s="3"/>
    </row>
    <row r="8" spans="1:6" ht="12.75">
      <c r="A8" s="4" t="s">
        <v>25</v>
      </c>
      <c r="B8" s="14" t="s">
        <v>27</v>
      </c>
      <c r="C8" s="15"/>
      <c r="D8" s="4" t="s">
        <v>29</v>
      </c>
      <c r="E8" s="14">
        <v>7042418</v>
      </c>
      <c r="F8" s="15"/>
    </row>
    <row r="9" spans="1:6" ht="12.75">
      <c r="A9" s="4" t="s">
        <v>26</v>
      </c>
      <c r="B9" s="14" t="s">
        <v>28</v>
      </c>
      <c r="C9" s="15"/>
      <c r="D9" s="4" t="s">
        <v>30</v>
      </c>
      <c r="E9" s="14">
        <v>100000993</v>
      </c>
      <c r="F9" s="15"/>
    </row>
    <row r="10" spans="1:6" ht="12.75">
      <c r="A10" s="6" t="s">
        <v>4</v>
      </c>
      <c r="B10" s="5"/>
      <c r="C10" s="5"/>
      <c r="D10" s="5"/>
      <c r="E10" s="5"/>
      <c r="F10" s="5"/>
    </row>
    <row r="11" spans="1:6" ht="12.75">
      <c r="A11" s="17" t="s">
        <v>6</v>
      </c>
      <c r="B11" s="22"/>
      <c r="C11" s="22"/>
      <c r="D11" s="22"/>
      <c r="E11" s="22"/>
      <c r="F11" s="22"/>
    </row>
    <row r="12" spans="1:6" ht="12.75">
      <c r="A12" s="8" t="s">
        <v>7</v>
      </c>
      <c r="B12" s="11" t="s">
        <v>88</v>
      </c>
      <c r="C12" s="11" t="s">
        <v>84</v>
      </c>
      <c r="D12" s="9" t="s">
        <v>23</v>
      </c>
      <c r="E12" s="11" t="s">
        <v>88</v>
      </c>
      <c r="F12" s="11" t="s">
        <v>84</v>
      </c>
    </row>
    <row r="13" spans="1:6" ht="12.75">
      <c r="A13" s="4" t="s">
        <v>8</v>
      </c>
      <c r="B13" s="10">
        <v>412527</v>
      </c>
      <c r="C13" s="10">
        <f>C14+C15+C16+C17+C18</f>
        <v>349345</v>
      </c>
      <c r="D13" s="4" t="s">
        <v>24</v>
      </c>
      <c r="E13" s="10">
        <v>512040</v>
      </c>
      <c r="F13" s="10">
        <f>F14+F15+F16+F17+F18-F19-F20</f>
        <v>513824</v>
      </c>
    </row>
    <row r="14" spans="1:6" ht="12.75">
      <c r="A14" s="4" t="s">
        <v>9</v>
      </c>
      <c r="B14" s="10"/>
      <c r="C14" s="10"/>
      <c r="D14" s="4" t="s">
        <v>31</v>
      </c>
      <c r="E14" s="10">
        <v>453149</v>
      </c>
      <c r="F14" s="10">
        <v>453149</v>
      </c>
    </row>
    <row r="15" spans="1:6" ht="12.75">
      <c r="A15" s="4" t="s">
        <v>10</v>
      </c>
      <c r="B15" s="10"/>
      <c r="C15" s="10"/>
      <c r="D15" s="4" t="s">
        <v>32</v>
      </c>
      <c r="E15" s="10"/>
      <c r="F15" s="10"/>
    </row>
    <row r="16" spans="1:6" ht="12.75">
      <c r="A16" s="4" t="s">
        <v>11</v>
      </c>
      <c r="B16" s="10"/>
      <c r="C16" s="10">
        <v>19865</v>
      </c>
      <c r="D16" s="4" t="s">
        <v>33</v>
      </c>
      <c r="E16" s="10">
        <v>14995</v>
      </c>
      <c r="F16" s="10">
        <v>14995</v>
      </c>
    </row>
    <row r="17" spans="1:6" ht="12.75">
      <c r="A17" s="4" t="s">
        <v>12</v>
      </c>
      <c r="B17" s="10">
        <v>409408</v>
      </c>
      <c r="C17" s="10">
        <v>326343</v>
      </c>
      <c r="D17" s="4" t="s">
        <v>34</v>
      </c>
      <c r="E17" s="10"/>
      <c r="F17" s="10"/>
    </row>
    <row r="18" spans="1:6" ht="12.75">
      <c r="A18" s="4" t="s">
        <v>13</v>
      </c>
      <c r="B18" s="10">
        <v>3119</v>
      </c>
      <c r="C18" s="10">
        <v>3137</v>
      </c>
      <c r="D18" s="4" t="s">
        <v>35</v>
      </c>
      <c r="E18" s="10">
        <v>43896</v>
      </c>
      <c r="F18" s="10">
        <v>45680</v>
      </c>
    </row>
    <row r="19" spans="1:6" ht="12.75">
      <c r="A19" s="4" t="s">
        <v>14</v>
      </c>
      <c r="B19" s="10">
        <v>435297</v>
      </c>
      <c r="C19" s="10">
        <f>C20+C21+C22+C23</f>
        <v>324927</v>
      </c>
      <c r="D19" s="4" t="s">
        <v>36</v>
      </c>
      <c r="E19" s="10"/>
      <c r="F19" s="10"/>
    </row>
    <row r="20" spans="1:6" ht="12.75">
      <c r="A20" s="4" t="s">
        <v>15</v>
      </c>
      <c r="B20" s="10">
        <v>87944</v>
      </c>
      <c r="C20" s="10">
        <v>42157</v>
      </c>
      <c r="D20" s="4" t="s">
        <v>37</v>
      </c>
      <c r="E20" s="10"/>
      <c r="F20" s="10"/>
    </row>
    <row r="21" spans="1:6" ht="12.75">
      <c r="A21" s="4" t="s">
        <v>16</v>
      </c>
      <c r="B21" s="10"/>
      <c r="C21" s="10"/>
      <c r="D21" s="4" t="s">
        <v>38</v>
      </c>
      <c r="E21" s="10">
        <v>335784</v>
      </c>
      <c r="F21" s="10">
        <f>F22+F23+F24+F25</f>
        <v>160448</v>
      </c>
    </row>
    <row r="22" spans="1:6" ht="12.75">
      <c r="A22" s="4" t="s">
        <v>17</v>
      </c>
      <c r="B22" s="10">
        <v>347353</v>
      </c>
      <c r="C22" s="10">
        <v>282770</v>
      </c>
      <c r="D22" s="4" t="s">
        <v>39</v>
      </c>
      <c r="E22" s="10">
        <v>8248</v>
      </c>
      <c r="F22" s="10"/>
    </row>
    <row r="23" spans="1:6" ht="12.75">
      <c r="A23" s="4" t="s">
        <v>18</v>
      </c>
      <c r="B23" s="10"/>
      <c r="C23" s="10"/>
      <c r="D23" s="4" t="s">
        <v>40</v>
      </c>
      <c r="E23" s="10">
        <v>207295</v>
      </c>
      <c r="F23" s="10">
        <v>58322</v>
      </c>
    </row>
    <row r="24" spans="1:6" ht="12.75">
      <c r="A24" s="4" t="s">
        <v>19</v>
      </c>
      <c r="B24" s="10">
        <v>847824</v>
      </c>
      <c r="C24" s="10">
        <f>C13+C19</f>
        <v>674272</v>
      </c>
      <c r="D24" s="4" t="s">
        <v>41</v>
      </c>
      <c r="E24" s="10">
        <v>119713</v>
      </c>
      <c r="F24" s="10">
        <v>102126</v>
      </c>
    </row>
    <row r="25" spans="1:6" ht="12.75">
      <c r="A25" s="4" t="s">
        <v>20</v>
      </c>
      <c r="B25" s="10"/>
      <c r="C25" s="10"/>
      <c r="D25" s="4" t="s">
        <v>42</v>
      </c>
      <c r="E25" s="10">
        <v>528</v>
      </c>
      <c r="F25" s="10"/>
    </row>
    <row r="26" spans="1:6" ht="12.75">
      <c r="A26" s="4" t="s">
        <v>21</v>
      </c>
      <c r="B26" s="10">
        <v>847824</v>
      </c>
      <c r="C26" s="10">
        <f>C24-C25</f>
        <v>674272</v>
      </c>
      <c r="D26" s="4" t="s">
        <v>43</v>
      </c>
      <c r="E26" s="10">
        <v>847824</v>
      </c>
      <c r="F26" s="10">
        <f>F13+F21</f>
        <v>674272</v>
      </c>
    </row>
    <row r="27" spans="1:6" ht="12.75">
      <c r="A27" s="4" t="s">
        <v>22</v>
      </c>
      <c r="B27" s="10">
        <v>383870</v>
      </c>
      <c r="C27" s="10">
        <v>317951</v>
      </c>
      <c r="D27" s="4" t="s">
        <v>44</v>
      </c>
      <c r="E27" s="10">
        <v>383870</v>
      </c>
      <c r="F27" s="10">
        <v>317951</v>
      </c>
    </row>
    <row r="28" spans="1:6" ht="12.75">
      <c r="A28" s="5"/>
      <c r="B28" s="5"/>
      <c r="C28" s="5"/>
      <c r="D28" s="5"/>
      <c r="E28" s="5"/>
      <c r="F28" s="5"/>
    </row>
    <row r="29" spans="1:6" ht="12.75">
      <c r="A29" s="17" t="s">
        <v>45</v>
      </c>
      <c r="B29" s="17"/>
      <c r="C29" s="17"/>
      <c r="D29" s="17" t="s">
        <v>46</v>
      </c>
      <c r="E29" s="17"/>
      <c r="F29" s="17"/>
    </row>
    <row r="30" spans="1:6" ht="12.75">
      <c r="A30" s="4" t="s">
        <v>47</v>
      </c>
      <c r="B30" s="11" t="s">
        <v>89</v>
      </c>
      <c r="C30" s="11" t="s">
        <v>84</v>
      </c>
      <c r="D30" s="4" t="s">
        <v>64</v>
      </c>
      <c r="E30" s="11" t="s">
        <v>89</v>
      </c>
      <c r="F30" s="11" t="s">
        <v>84</v>
      </c>
    </row>
    <row r="31" spans="1:6" ht="12.75">
      <c r="A31" s="4" t="s">
        <v>48</v>
      </c>
      <c r="B31" s="10">
        <v>495100</v>
      </c>
      <c r="C31" s="10">
        <v>461639</v>
      </c>
      <c r="D31" s="4" t="s">
        <v>65</v>
      </c>
      <c r="E31" s="10">
        <v>451598</v>
      </c>
      <c r="F31" s="10">
        <v>339499</v>
      </c>
    </row>
    <row r="32" spans="1:6" ht="12.75">
      <c r="A32" s="4" t="s">
        <v>49</v>
      </c>
      <c r="B32" s="10">
        <v>548848</v>
      </c>
      <c r="C32" s="10">
        <v>378537</v>
      </c>
      <c r="D32" s="4" t="s">
        <v>66</v>
      </c>
      <c r="E32" s="10">
        <v>491379</v>
      </c>
      <c r="F32" s="10">
        <v>344488</v>
      </c>
    </row>
    <row r="33" spans="1:6" ht="12.75">
      <c r="A33" s="4" t="s">
        <v>54</v>
      </c>
      <c r="B33" s="10">
        <v>-53748</v>
      </c>
      <c r="C33" s="10">
        <f>C31-C32</f>
        <v>83102</v>
      </c>
      <c r="D33" s="4" t="s">
        <v>67</v>
      </c>
      <c r="E33" s="10">
        <f>E31-E32</f>
        <v>-39781</v>
      </c>
      <c r="F33" s="10">
        <f>F31-F32</f>
        <v>-4989</v>
      </c>
    </row>
    <row r="34" spans="1:6" ht="12.75">
      <c r="A34" s="4" t="s">
        <v>50</v>
      </c>
      <c r="B34" s="10"/>
      <c r="C34" s="10"/>
      <c r="D34" s="4" t="s">
        <v>68</v>
      </c>
      <c r="E34" s="10">
        <v>22055</v>
      </c>
      <c r="F34" s="10">
        <v>12201</v>
      </c>
    </row>
    <row r="35" spans="1:6" ht="12.75">
      <c r="A35" s="4" t="s">
        <v>51</v>
      </c>
      <c r="B35" s="10"/>
      <c r="C35" s="10"/>
      <c r="D35" s="4" t="s">
        <v>69</v>
      </c>
      <c r="E35" s="10">
        <v>21263</v>
      </c>
      <c r="F35" s="10">
        <v>9591</v>
      </c>
    </row>
    <row r="36" spans="1:6" ht="12.75">
      <c r="A36" s="4" t="s">
        <v>52</v>
      </c>
      <c r="B36" s="10">
        <v>94251</v>
      </c>
      <c r="C36" s="10">
        <v>117521</v>
      </c>
      <c r="D36" s="4" t="s">
        <v>70</v>
      </c>
      <c r="E36" s="10">
        <v>69780</v>
      </c>
      <c r="F36" s="10">
        <v>8834</v>
      </c>
    </row>
    <row r="37" spans="1:6" ht="12.75">
      <c r="A37" s="4" t="s">
        <v>53</v>
      </c>
      <c r="B37" s="10">
        <v>-94251</v>
      </c>
      <c r="C37" s="10">
        <f>C35-C36</f>
        <v>-117521</v>
      </c>
      <c r="D37" s="4" t="s">
        <v>71</v>
      </c>
      <c r="E37" s="10">
        <v>24259</v>
      </c>
      <c r="F37" s="10">
        <v>1701</v>
      </c>
    </row>
    <row r="38" spans="1:6" ht="12.75">
      <c r="A38" s="4" t="s">
        <v>55</v>
      </c>
      <c r="B38" s="10"/>
      <c r="C38" s="10"/>
      <c r="D38" s="4" t="s">
        <v>72</v>
      </c>
      <c r="E38" s="10"/>
      <c r="F38" s="10"/>
    </row>
    <row r="39" spans="1:6" ht="12.75">
      <c r="A39" s="4" t="s">
        <v>56</v>
      </c>
      <c r="B39" s="10">
        <v>150743</v>
      </c>
      <c r="C39" s="10">
        <v>81194</v>
      </c>
      <c r="D39" s="4" t="s">
        <v>73</v>
      </c>
      <c r="E39" s="10"/>
      <c r="F39" s="10"/>
    </row>
    <row r="40" spans="1:6" ht="12.75">
      <c r="A40" s="4" t="s">
        <v>57</v>
      </c>
      <c r="B40" s="10"/>
      <c r="C40" s="10">
        <v>51888</v>
      </c>
      <c r="D40" s="4" t="s">
        <v>74</v>
      </c>
      <c r="E40" s="10">
        <v>6532</v>
      </c>
      <c r="F40" s="10">
        <f>F33+F34-F35+F36-F37+F38+F39</f>
        <v>4754</v>
      </c>
    </row>
    <row r="41" spans="1:6" ht="12.75">
      <c r="A41" s="4" t="s">
        <v>54</v>
      </c>
      <c r="B41" s="10">
        <v>150743</v>
      </c>
      <c r="C41" s="10">
        <f>C39-C40</f>
        <v>29306</v>
      </c>
      <c r="D41" s="4" t="s">
        <v>75</v>
      </c>
      <c r="E41" s="10"/>
      <c r="F41" s="10">
        <v>390</v>
      </c>
    </row>
    <row r="42" spans="1:6" ht="12.75">
      <c r="A42" s="4" t="s">
        <v>58</v>
      </c>
      <c r="B42" s="10">
        <v>645843</v>
      </c>
      <c r="C42" s="10">
        <f>C31+C35+C39</f>
        <v>542833</v>
      </c>
      <c r="D42" s="4" t="s">
        <v>93</v>
      </c>
      <c r="E42" s="10">
        <v>528</v>
      </c>
      <c r="F42" s="10"/>
    </row>
    <row r="43" spans="1:6" ht="12.75">
      <c r="A43" s="4" t="s">
        <v>59</v>
      </c>
      <c r="B43" s="10">
        <v>643099</v>
      </c>
      <c r="C43" s="10">
        <f>C32+C36+C40</f>
        <v>547946</v>
      </c>
      <c r="D43" s="4" t="s">
        <v>77</v>
      </c>
      <c r="E43" s="10">
        <v>6004</v>
      </c>
      <c r="F43" s="10">
        <f>F40-F41-F42</f>
        <v>4364</v>
      </c>
    </row>
    <row r="44" spans="1:6" ht="12.75">
      <c r="A44" s="4" t="s">
        <v>60</v>
      </c>
      <c r="B44" s="10">
        <v>2744</v>
      </c>
      <c r="C44" s="10">
        <f>C42-C43</f>
        <v>-5113</v>
      </c>
      <c r="D44" s="4" t="s">
        <v>78</v>
      </c>
      <c r="E44" s="10"/>
      <c r="F44" s="10"/>
    </row>
    <row r="45" spans="1:6" ht="12.75">
      <c r="A45" s="4" t="s">
        <v>61</v>
      </c>
      <c r="B45" s="10">
        <v>4054</v>
      </c>
      <c r="C45" s="10">
        <v>3809</v>
      </c>
      <c r="D45" s="4" t="s">
        <v>79</v>
      </c>
      <c r="E45" s="10"/>
      <c r="F45" s="10"/>
    </row>
    <row r="46" spans="1:6" ht="12.75">
      <c r="A46" s="4" t="s">
        <v>90</v>
      </c>
      <c r="B46" s="10">
        <v>4962</v>
      </c>
      <c r="C46" s="10">
        <v>5843</v>
      </c>
      <c r="D46" s="4" t="s">
        <v>80</v>
      </c>
      <c r="E46" s="10">
        <v>19</v>
      </c>
      <c r="F46" s="10">
        <v>14</v>
      </c>
    </row>
    <row r="47" spans="1:6" ht="12.75">
      <c r="A47" s="4" t="s">
        <v>91</v>
      </c>
      <c r="B47" s="10">
        <v>-7945</v>
      </c>
      <c r="C47" s="10">
        <v>-485</v>
      </c>
      <c r="D47" s="4" t="s">
        <v>81</v>
      </c>
      <c r="E47" s="10"/>
      <c r="F47" s="10"/>
    </row>
    <row r="48" spans="1:6" ht="12.75">
      <c r="A48" s="4" t="s">
        <v>92</v>
      </c>
      <c r="B48" s="10">
        <v>3815</v>
      </c>
      <c r="C48" s="10">
        <v>4054</v>
      </c>
      <c r="D48" s="4" t="s">
        <v>82</v>
      </c>
      <c r="E48" s="10"/>
      <c r="F48" s="10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20" t="s">
        <v>94</v>
      </c>
      <c r="B52" s="20"/>
      <c r="C52" s="20"/>
      <c r="D52" s="20"/>
      <c r="E52" s="20"/>
      <c r="F52" s="20"/>
      <c r="G52" s="20"/>
      <c r="H52" s="20"/>
      <c r="I52" s="12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3" t="s">
        <v>95</v>
      </c>
      <c r="B54" s="14">
        <v>2007</v>
      </c>
      <c r="C54" s="24"/>
      <c r="D54" s="24"/>
      <c r="E54" s="15"/>
      <c r="F54" s="14">
        <v>2006</v>
      </c>
      <c r="G54" s="24"/>
      <c r="H54" s="24"/>
      <c r="I54" s="15"/>
    </row>
    <row r="55" spans="1:9" ht="25.5" customHeight="1">
      <c r="A55" s="25"/>
      <c r="B55" s="26" t="s">
        <v>96</v>
      </c>
      <c r="C55" s="26" t="s">
        <v>97</v>
      </c>
      <c r="D55" s="26" t="s">
        <v>98</v>
      </c>
      <c r="E55" s="26" t="s">
        <v>99</v>
      </c>
      <c r="F55" s="26" t="s">
        <v>96</v>
      </c>
      <c r="G55" s="26" t="s">
        <v>97</v>
      </c>
      <c r="H55" s="26" t="s">
        <v>98</v>
      </c>
      <c r="I55" s="26" t="s">
        <v>99</v>
      </c>
    </row>
    <row r="56" spans="1:9" ht="12.75">
      <c r="A56" s="4" t="s">
        <v>100</v>
      </c>
      <c r="B56" s="10">
        <v>451233</v>
      </c>
      <c r="C56" s="10"/>
      <c r="D56" s="10"/>
      <c r="E56" s="10">
        <v>451233</v>
      </c>
      <c r="F56" s="10">
        <v>451233</v>
      </c>
      <c r="G56" s="10"/>
      <c r="H56" s="10"/>
      <c r="I56" s="10">
        <v>451233</v>
      </c>
    </row>
    <row r="57" spans="1:9" ht="12.75">
      <c r="A57" s="4" t="s">
        <v>101</v>
      </c>
      <c r="B57" s="10">
        <v>1916</v>
      </c>
      <c r="C57" s="10"/>
      <c r="D57" s="10"/>
      <c r="E57" s="10">
        <v>1916</v>
      </c>
      <c r="F57" s="10">
        <v>1916</v>
      </c>
      <c r="G57" s="10"/>
      <c r="H57" s="10"/>
      <c r="I57" s="10">
        <v>1916</v>
      </c>
    </row>
    <row r="58" spans="1:9" ht="12.75">
      <c r="A58" s="4" t="s">
        <v>102</v>
      </c>
      <c r="B58" s="10"/>
      <c r="C58" s="10"/>
      <c r="D58" s="10"/>
      <c r="E58" s="10"/>
      <c r="F58" s="10">
        <v>4610</v>
      </c>
      <c r="G58" s="10"/>
      <c r="H58" s="10">
        <v>4610</v>
      </c>
      <c r="I58" s="10"/>
    </row>
    <row r="59" spans="1:9" ht="12.75">
      <c r="A59" s="4" t="s">
        <v>103</v>
      </c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4" t="s">
        <v>104</v>
      </c>
      <c r="B60" s="10">
        <v>14995</v>
      </c>
      <c r="C60" s="10"/>
      <c r="D60" s="10"/>
      <c r="E60" s="10">
        <v>14995</v>
      </c>
      <c r="F60" s="10">
        <v>14995</v>
      </c>
      <c r="G60" s="10"/>
      <c r="H60" s="10"/>
      <c r="I60" s="10">
        <v>14995</v>
      </c>
    </row>
    <row r="61" spans="1:9" ht="12.75">
      <c r="A61" s="4" t="s">
        <v>105</v>
      </c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4" t="s">
        <v>106</v>
      </c>
      <c r="B62" s="10">
        <v>45680</v>
      </c>
      <c r="C62" s="10">
        <v>6004</v>
      </c>
      <c r="D62" s="10">
        <v>7788</v>
      </c>
      <c r="E62" s="10">
        <v>43896</v>
      </c>
      <c r="F62" s="10">
        <v>41315</v>
      </c>
      <c r="G62" s="10">
        <v>4635</v>
      </c>
      <c r="H62" s="10"/>
      <c r="I62" s="10">
        <v>45680</v>
      </c>
    </row>
    <row r="63" spans="1:9" ht="12.75">
      <c r="A63" s="4" t="s">
        <v>107</v>
      </c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4" t="s">
        <v>108</v>
      </c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4" t="s">
        <v>109</v>
      </c>
      <c r="B65" s="10">
        <f>SUM(B56:B64)</f>
        <v>513824</v>
      </c>
      <c r="C65" s="10">
        <f>SUM(C56:C64)</f>
        <v>6004</v>
      </c>
      <c r="D65" s="10">
        <f>SUM(D56:D64)</f>
        <v>7788</v>
      </c>
      <c r="E65" s="10">
        <f>SUM(E56:E64)</f>
        <v>512040</v>
      </c>
      <c r="F65" s="10">
        <f>SUM(F56:F64)</f>
        <v>514069</v>
      </c>
      <c r="G65" s="10"/>
      <c r="H65" s="10"/>
      <c r="I65" s="10">
        <f>SUM(I56:I64)</f>
        <v>513824</v>
      </c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27" t="s">
        <v>110</v>
      </c>
      <c r="B67" s="28"/>
      <c r="C67" s="28"/>
      <c r="D67" s="28"/>
      <c r="E67" s="28"/>
      <c r="F67" s="28"/>
      <c r="G67" s="28"/>
      <c r="H67" s="28"/>
      <c r="I67" s="28"/>
    </row>
    <row r="68" spans="1:9" ht="12.75">
      <c r="A68" s="29" t="s">
        <v>111</v>
      </c>
      <c r="B68" s="29"/>
      <c r="C68" s="29"/>
      <c r="D68" s="29"/>
      <c r="E68" s="29"/>
      <c r="F68" s="29"/>
      <c r="G68" s="29"/>
      <c r="H68" s="29"/>
      <c r="I68" s="29"/>
    </row>
    <row r="69" spans="1:9" ht="12.75">
      <c r="A69" s="30" t="s">
        <v>112</v>
      </c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31" t="s">
        <v>113</v>
      </c>
      <c r="B70" s="31"/>
      <c r="C70" s="31"/>
      <c r="D70" s="31"/>
      <c r="E70" s="31"/>
      <c r="F70" s="31"/>
      <c r="G70" s="31"/>
      <c r="H70" s="31"/>
      <c r="I70" s="31"/>
    </row>
    <row r="71" spans="1:9" ht="12.75">
      <c r="A71" s="21" t="s">
        <v>114</v>
      </c>
      <c r="B71" s="21"/>
      <c r="C71" s="21"/>
      <c r="D71" s="21"/>
      <c r="E71" s="21"/>
      <c r="F71" s="21"/>
      <c r="G71" s="21"/>
      <c r="H71" s="21"/>
      <c r="I71" s="21"/>
    </row>
    <row r="72" spans="1:9" ht="12.75">
      <c r="A72" s="21" t="s">
        <v>115</v>
      </c>
      <c r="B72" s="21"/>
      <c r="C72" s="21"/>
      <c r="D72" s="21"/>
      <c r="E72" s="21"/>
      <c r="F72" s="21"/>
      <c r="G72" s="21"/>
      <c r="H72" s="21"/>
      <c r="I72" s="21"/>
    </row>
    <row r="73" spans="1:9" ht="12.75">
      <c r="A73" s="32"/>
      <c r="B73" s="32"/>
      <c r="C73" s="32"/>
      <c r="D73" s="32"/>
      <c r="E73" s="32"/>
      <c r="F73" s="32"/>
      <c r="G73" s="32"/>
      <c r="H73" s="32"/>
      <c r="I73" s="32"/>
    </row>
    <row r="74" spans="1:9" ht="12.75">
      <c r="A74" s="33"/>
      <c r="B74" s="33"/>
      <c r="C74" s="33"/>
      <c r="D74" s="33"/>
      <c r="E74" s="33"/>
      <c r="F74" s="33"/>
      <c r="G74" s="33"/>
      <c r="H74" s="33"/>
      <c r="I74" s="33"/>
    </row>
    <row r="75" spans="1:9" ht="12.75">
      <c r="A75" s="34" t="s">
        <v>116</v>
      </c>
      <c r="B75" s="34"/>
      <c r="C75" s="34"/>
      <c r="D75" s="34"/>
      <c r="E75" s="34"/>
      <c r="F75" s="34"/>
      <c r="G75" s="34"/>
      <c r="H75" s="34"/>
      <c r="I75" s="34"/>
    </row>
    <row r="76" spans="1:9" ht="12.75">
      <c r="A76" s="34" t="s">
        <v>117</v>
      </c>
      <c r="B76" s="34"/>
      <c r="C76" s="34"/>
      <c r="D76" s="34"/>
      <c r="E76" s="34"/>
      <c r="F76" s="34"/>
      <c r="G76" s="34"/>
      <c r="H76" s="34"/>
      <c r="I76" s="34"/>
    </row>
    <row r="77" spans="1:9" ht="12.75">
      <c r="A77" s="32"/>
      <c r="B77" s="32"/>
      <c r="C77" s="32"/>
      <c r="D77" s="32"/>
      <c r="E77" s="32"/>
      <c r="F77" s="32"/>
      <c r="G77" s="32"/>
      <c r="H77" s="32"/>
      <c r="I77" s="32"/>
    </row>
    <row r="78" spans="1:9" ht="12.75">
      <c r="A78" s="32" t="s">
        <v>118</v>
      </c>
      <c r="B78" s="32"/>
      <c r="C78" s="32"/>
      <c r="D78" s="32"/>
      <c r="E78" s="32"/>
      <c r="F78" s="32"/>
      <c r="G78" s="32"/>
      <c r="H78" s="32"/>
      <c r="I78" s="32"/>
    </row>
    <row r="79" spans="1:9" ht="12.75">
      <c r="A79" s="32" t="s">
        <v>119</v>
      </c>
      <c r="B79" s="32"/>
      <c r="C79" s="32"/>
      <c r="D79" s="32"/>
      <c r="E79" s="32"/>
      <c r="F79" s="32"/>
      <c r="G79" s="32"/>
      <c r="H79" s="32"/>
      <c r="I79" s="32"/>
    </row>
    <row r="80" spans="1:9" ht="12.75">
      <c r="A80" s="33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4" t="s">
        <v>120</v>
      </c>
      <c r="B81" s="34"/>
      <c r="C81" s="34"/>
      <c r="D81" s="34"/>
      <c r="E81" s="34"/>
      <c r="F81" s="34"/>
      <c r="G81" s="34"/>
      <c r="H81" s="34"/>
      <c r="I81" s="34"/>
    </row>
    <row r="82" spans="1:9" ht="12.75">
      <c r="A82" s="33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2" t="s">
        <v>121</v>
      </c>
      <c r="B83" s="32"/>
      <c r="C83" s="32"/>
      <c r="D83" s="32"/>
      <c r="E83" s="32"/>
      <c r="F83" s="32"/>
      <c r="G83" s="32"/>
      <c r="H83" s="32"/>
      <c r="I83" s="32"/>
    </row>
    <row r="84" spans="1:9" ht="12.75">
      <c r="A84" s="32" t="s">
        <v>122</v>
      </c>
      <c r="B84" s="32"/>
      <c r="C84" s="32"/>
      <c r="D84" s="32"/>
      <c r="E84" s="32"/>
      <c r="F84" s="32"/>
      <c r="G84" s="32"/>
      <c r="H84" s="32"/>
      <c r="I84" s="32"/>
    </row>
    <row r="85" spans="1:9" ht="12.75">
      <c r="A85" s="33"/>
      <c r="B85" s="33"/>
      <c r="C85" s="33"/>
      <c r="D85" s="33"/>
      <c r="E85" s="33"/>
      <c r="F85" s="13" t="s">
        <v>123</v>
      </c>
      <c r="G85" s="13"/>
      <c r="H85" s="13"/>
      <c r="I85" s="33"/>
    </row>
    <row r="86" spans="1:9" ht="12.75">
      <c r="A86" s="33"/>
      <c r="B86" s="33"/>
      <c r="C86" s="33"/>
      <c r="D86" s="33"/>
      <c r="E86" s="33"/>
      <c r="F86" s="13" t="s">
        <v>124</v>
      </c>
      <c r="G86" s="13"/>
      <c r="H86" s="13"/>
      <c r="I86" s="33"/>
    </row>
    <row r="87" spans="1:9" ht="12.75">
      <c r="A87" s="33"/>
      <c r="B87" s="33"/>
      <c r="C87" s="33"/>
      <c r="D87" s="33"/>
      <c r="E87" s="33"/>
      <c r="F87" s="33"/>
      <c r="G87" s="33"/>
      <c r="H87" s="33"/>
      <c r="I87" s="33"/>
    </row>
    <row r="88" spans="1:11" ht="12.75">
      <c r="A88" s="21" t="s">
        <v>125</v>
      </c>
      <c r="B88" s="21"/>
      <c r="C88" s="21"/>
      <c r="D88" s="21"/>
      <c r="E88" s="21"/>
      <c r="F88" s="21"/>
      <c r="G88" s="21"/>
      <c r="H88" s="21"/>
      <c r="I88" s="21"/>
      <c r="J88" s="33"/>
      <c r="K88" s="33"/>
    </row>
    <row r="89" spans="1:9" ht="12.75">
      <c r="A89" s="21" t="s">
        <v>126</v>
      </c>
      <c r="B89" s="21"/>
      <c r="C89" s="21"/>
      <c r="D89" s="21"/>
      <c r="E89" s="21"/>
      <c r="F89" s="21"/>
      <c r="G89" s="21"/>
      <c r="H89" s="21"/>
      <c r="I89" s="21"/>
    </row>
    <row r="90" spans="1:9" ht="12.75">
      <c r="A90" s="21" t="s">
        <v>127</v>
      </c>
      <c r="B90" s="21"/>
      <c r="C90" s="21"/>
      <c r="D90" s="21"/>
      <c r="E90" s="21"/>
      <c r="F90" s="21"/>
      <c r="G90" s="21"/>
      <c r="H90" s="21"/>
      <c r="I90" s="21"/>
    </row>
    <row r="91" spans="1:9" ht="12.75">
      <c r="A91" s="20" t="s">
        <v>128</v>
      </c>
      <c r="B91" s="20"/>
      <c r="C91" s="20"/>
      <c r="D91" s="20"/>
      <c r="E91" s="20"/>
      <c r="F91" s="20"/>
      <c r="G91" s="20"/>
      <c r="H91" s="20"/>
      <c r="I91" s="20"/>
    </row>
    <row r="92" spans="1:10" ht="12.75">
      <c r="A92" s="35" t="s">
        <v>129</v>
      </c>
      <c r="B92" s="35"/>
      <c r="C92" s="35"/>
      <c r="D92" s="13"/>
      <c r="E92" s="13"/>
      <c r="F92" s="13"/>
      <c r="G92" s="13"/>
      <c r="H92" s="13"/>
      <c r="I92" s="13"/>
      <c r="J92" s="33"/>
    </row>
    <row r="93" spans="1:9" ht="12.75">
      <c r="A93" s="20" t="s">
        <v>130</v>
      </c>
      <c r="B93" s="20"/>
      <c r="C93" s="20"/>
      <c r="D93" s="20"/>
      <c r="E93" s="20"/>
      <c r="F93" s="20"/>
      <c r="G93" s="20"/>
      <c r="H93" s="20"/>
      <c r="I93" s="20"/>
    </row>
    <row r="94" spans="1:9" ht="12.75">
      <c r="A94" s="21" t="s">
        <v>131</v>
      </c>
      <c r="B94" s="21"/>
      <c r="C94" s="21"/>
      <c r="D94" s="21"/>
      <c r="E94" s="21"/>
      <c r="F94" s="21"/>
      <c r="G94" s="21"/>
      <c r="H94" s="21"/>
      <c r="I94" s="21"/>
    </row>
    <row r="95" spans="1:9" ht="12.75">
      <c r="A95" s="21" t="s">
        <v>132</v>
      </c>
      <c r="B95" s="21"/>
      <c r="C95" s="21"/>
      <c r="D95" s="21"/>
      <c r="E95" s="21"/>
      <c r="F95" s="21"/>
      <c r="G95" s="21"/>
      <c r="H95" s="21"/>
      <c r="I95" s="21"/>
    </row>
    <row r="96" spans="1:9" ht="12.75">
      <c r="A96" s="21" t="s">
        <v>133</v>
      </c>
      <c r="B96" s="21"/>
      <c r="C96" s="21"/>
      <c r="D96" s="21"/>
      <c r="E96" s="21"/>
      <c r="F96" s="21"/>
      <c r="G96" s="21"/>
      <c r="H96" s="21"/>
      <c r="I96" s="21"/>
    </row>
    <row r="97" spans="1:9" ht="12.75">
      <c r="A97" s="21" t="s">
        <v>134</v>
      </c>
      <c r="B97" s="21"/>
      <c r="C97" s="21"/>
      <c r="D97" s="21"/>
      <c r="E97" s="21"/>
      <c r="F97" s="21"/>
      <c r="G97" s="21"/>
      <c r="H97" s="21"/>
      <c r="I97" s="21"/>
    </row>
    <row r="98" spans="1:9" ht="12.75">
      <c r="A98" s="21" t="s">
        <v>135</v>
      </c>
      <c r="B98" s="21"/>
      <c r="C98" s="21"/>
      <c r="D98" s="21"/>
      <c r="E98" s="21"/>
      <c r="F98" s="21"/>
      <c r="G98" s="21"/>
      <c r="H98" s="21"/>
      <c r="I98" s="21"/>
    </row>
    <row r="99" spans="1:9" ht="12.75">
      <c r="A99" s="21" t="s">
        <v>136</v>
      </c>
      <c r="B99" s="21"/>
      <c r="C99" s="21"/>
      <c r="D99" s="21"/>
      <c r="E99" s="21"/>
      <c r="F99" s="21"/>
      <c r="G99" s="21"/>
      <c r="H99" s="21"/>
      <c r="I99" s="21"/>
    </row>
    <row r="100" spans="1:9" ht="12.75">
      <c r="A100" s="21" t="s">
        <v>137</v>
      </c>
      <c r="B100" s="21"/>
      <c r="C100" s="21"/>
      <c r="D100" s="21"/>
      <c r="E100" s="21"/>
      <c r="F100" s="21"/>
      <c r="G100" s="21"/>
      <c r="H100" s="21"/>
      <c r="I100" s="21"/>
    </row>
    <row r="101" spans="1:9" ht="12.75">
      <c r="A101" s="35" t="s">
        <v>138</v>
      </c>
      <c r="B101" s="35"/>
      <c r="C101" s="35"/>
      <c r="D101" s="35"/>
      <c r="E101" s="35"/>
      <c r="F101" s="35"/>
      <c r="G101" s="35"/>
      <c r="H101" s="35"/>
      <c r="I101" s="35"/>
    </row>
    <row r="102" spans="1:9" ht="12.75">
      <c r="A102" s="36"/>
      <c r="B102" s="36"/>
      <c r="C102" s="36"/>
      <c r="D102" s="36"/>
      <c r="E102" s="36"/>
      <c r="F102" s="36"/>
      <c r="G102" s="36"/>
      <c r="H102" s="36"/>
      <c r="I102" s="36"/>
    </row>
    <row r="103" spans="1:9" ht="12.75">
      <c r="A103" s="37" t="s">
        <v>139</v>
      </c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 t="s">
        <v>124</v>
      </c>
      <c r="B104" s="37"/>
      <c r="C104" s="37"/>
      <c r="D104" s="37"/>
      <c r="E104" s="37"/>
      <c r="F104" s="37"/>
      <c r="G104" s="37"/>
      <c r="H104" s="37"/>
      <c r="I104" s="37"/>
    </row>
  </sheetData>
  <sheetProtection/>
  <mergeCells count="37">
    <mergeCell ref="A104:I104"/>
    <mergeCell ref="A98:I98"/>
    <mergeCell ref="A99:I99"/>
    <mergeCell ref="A100:I100"/>
    <mergeCell ref="A101:I101"/>
    <mergeCell ref="A102:I102"/>
    <mergeCell ref="A103:I103"/>
    <mergeCell ref="A92:C92"/>
    <mergeCell ref="A93:I93"/>
    <mergeCell ref="A94:I94"/>
    <mergeCell ref="A95:I95"/>
    <mergeCell ref="A96:I96"/>
    <mergeCell ref="A97:I97"/>
    <mergeCell ref="A71:I71"/>
    <mergeCell ref="A72:I72"/>
    <mergeCell ref="A88:I88"/>
    <mergeCell ref="A89:I89"/>
    <mergeCell ref="A90:I90"/>
    <mergeCell ref="A91:I91"/>
    <mergeCell ref="A52:H52"/>
    <mergeCell ref="A54:A55"/>
    <mergeCell ref="B54:E54"/>
    <mergeCell ref="F54:I54"/>
    <mergeCell ref="A69:I69"/>
    <mergeCell ref="A70:I70"/>
    <mergeCell ref="A11:F11"/>
    <mergeCell ref="A29:C29"/>
    <mergeCell ref="D29:F29"/>
    <mergeCell ref="A6:F6"/>
    <mergeCell ref="B8:C8"/>
    <mergeCell ref="E8:F8"/>
    <mergeCell ref="B9:C9"/>
    <mergeCell ref="E9:F9"/>
    <mergeCell ref="A1:F1"/>
    <mergeCell ref="A2:F2"/>
    <mergeCell ref="A4:F4"/>
    <mergeCell ref="A5:F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A.D. Vrenje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IVEZIC</dc:creator>
  <cp:keywords/>
  <dc:description/>
  <cp:lastModifiedBy>Vesna Ilic</cp:lastModifiedBy>
  <cp:lastPrinted>2008-04-16T12:59:07Z</cp:lastPrinted>
  <dcterms:created xsi:type="dcterms:W3CDTF">2007-06-29T08:06:43Z</dcterms:created>
  <dcterms:modified xsi:type="dcterms:W3CDTF">2008-07-21T11:57:19Z</dcterms:modified>
  <cp:category/>
  <cp:version/>
  <cp:contentType/>
  <cp:contentStatus/>
</cp:coreProperties>
</file>