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izvod fin.2007" sheetId="1" r:id="rId1"/>
  </sheets>
  <definedNames/>
  <calcPr fullCalcOnLoad="1"/>
</workbook>
</file>

<file path=xl/sharedStrings.xml><?xml version="1.0" encoding="utf-8"?>
<sst xmlns="http://schemas.openxmlformats.org/spreadsheetml/2006/main" count="113" uniqueCount="106">
  <si>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</si>
  <si>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</si>
  <si>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</si>
  <si>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</si>
  <si>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</si>
  <si>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</si>
  <si>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</si>
  <si>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</si>
  <si>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</si>
  <si>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</si>
  <si>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</si>
  <si>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</si>
  <si>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</si>
  <si>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</si>
  <si>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</si>
  <si>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</si>
  <si>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</si>
  <si>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</si>
  <si>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</si>
  <si>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</si>
  <si>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</si>
  <si>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</si>
  <si>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</si>
  <si>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</si>
  <si>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</si>
  <si>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</si>
  <si>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</si>
  <si>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</si>
  <si>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</si>
  <si>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</si>
  <si>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</si>
  <si>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</si>
  <si>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</si>
  <si>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</si>
  <si>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</si>
  <si>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</si>
  <si>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</si>
  <si>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</si>
  <si>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</si>
  <si>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</si>
  <si>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</si>
  <si>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</si>
  <si>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</si>
  <si>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</si>
  <si>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</si>
  <si>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</si>
  <si>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</si>
  <si>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</si>
  <si>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</si>
  <si>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</si>
  <si>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</si>
  <si>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</si>
  <si>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</si>
  <si>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</si>
  <si>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</si>
  <si>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</si>
  <si>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</si>
  <si>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</si>
  <si>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</si>
  <si>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</si>
  <si>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</si>
  <si>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</si>
  <si>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</si>
  <si>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</si>
  <si>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</si>
  <si>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</si>
  <si>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</si>
  <si>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</si>
  <si>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</si>
  <si>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</si>
  <si>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</si>
  <si>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</si>
  <si>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</si>
  <si>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</si>
  <si>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</si>
  <si>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</si>
  <si>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</si>
  <si>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</si>
  <si>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</si>
  <si>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</si>
  <si>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</si>
  <si>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</si>
  <si>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</si>
  <si>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</si>
  <si>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</si>
  <si>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</si>
  <si>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</si>
  <si>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</si>
  <si>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</si>
  <si>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</si>
  <si>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</si>
  <si>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</si>
  <si>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</si>
  <si>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</si>
  <si>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</si>
  <si>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</si>
  <si>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 xml:space="preserve"> -нема значајних промена</t>
  </si>
  <si>
    <t>A.D."UMKA" FABRIKA KARTONA  - U M K A</t>
  </si>
  <si>
    <t>I ОСНОВНИ ПОДАЦИ</t>
  </si>
  <si>
    <t>A.D."UMKA"</t>
  </si>
  <si>
    <t>UMKA ,13.Oktobra br.1</t>
  </si>
  <si>
    <t>Увид се може извршити петком у времену од 14 до 15 часова у седишту друштва Умка,13.октобар бр.1.</t>
  </si>
  <si>
    <t xml:space="preserve"> </t>
  </si>
  <si>
    <t>ИЗВОД ИЗ ФИНАНСИЈСКИХ ИЗВЕШТАЈА ЗА 2007. ГОДИНУ</t>
  </si>
  <si>
    <r>
      <t>III ЗАКЉУЧНО МИШЉЕЊЕ РЕВИЗОРА МГИ РЕВИЗИЈА И РАЧУНОВОДСТВО О ФИНАНСИЈСКИМ ИЗВЕШТАЈИМА:</t>
    </r>
    <r>
      <rPr>
        <b/>
        <sz val="10"/>
        <rFont val="Arial"/>
        <family val="2"/>
      </rPr>
      <t xml:space="preserve">
Извештаји истинито и објективно по свим материјално значајним питањима, приказују стање имовине</t>
    </r>
    <r>
      <rPr>
        <sz val="10"/>
        <rFont val="Arial"/>
        <family val="2"/>
      </rPr>
      <t xml:space="preserve"> ,</t>
    </r>
    <r>
      <rPr>
        <b/>
        <sz val="10"/>
        <rFont val="Arial"/>
        <family val="2"/>
      </rPr>
      <t>обавеза и капитала "Умка" на дан 31.12.2007.године, резултат пословања, токове готовине и промене на капиталу за пословну годину завршену на тај дан у складу са рачуноводственим прописима важећим у Републици Србији.</t>
    </r>
    <r>
      <rPr>
        <sz val="8"/>
        <rFont val="Arial"/>
        <family val="2"/>
      </rPr>
      <t xml:space="preserve">
"</t>
    </r>
  </si>
  <si>
    <t>Мијодраг Милојевић,с.р.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</si>
</sst>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3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vertical="top"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" fillId="33" borderId="0" xfId="0" applyFont="1" applyFill="1" applyAlignment="1">
      <alignment horizontal="justify" vertical="center"/>
    </xf>
    <xf numFmtId="3" fontId="1" fillId="0" borderId="20" xfId="0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9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2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81">
      <selection activeCell="H87" sqref="H87:K87"/>
    </sheetView>
  </sheetViews>
  <sheetFormatPr defaultColWidth="9.140625" defaultRowHeight="12.75"/>
  <cols>
    <col min="1" max="1" width="2.8515625" style="0" customWidth="1"/>
    <col min="4" max="4" width="9.421875" style="0" customWidth="1"/>
    <col min="5" max="6" width="8.00390625" style="0" customWidth="1"/>
    <col min="9" max="9" width="7.421875" style="0" customWidth="1"/>
  </cols>
  <sheetData>
    <row r="1" spans="2:11" ht="41.25" customHeight="1">
      <c r="B1" s="121" t="s">
        <v>77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2:11" ht="12.75">
      <c r="B2" s="122" t="s">
        <v>103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2:11" ht="12.75">
      <c r="B3" s="123" t="s">
        <v>97</v>
      </c>
      <c r="C3" s="123"/>
      <c r="D3" s="123"/>
      <c r="E3" s="123"/>
      <c r="F3" s="123"/>
      <c r="G3" s="123"/>
      <c r="H3" s="123"/>
      <c r="I3" s="123"/>
      <c r="J3" s="123"/>
      <c r="K3" s="123"/>
    </row>
    <row r="4" spans="2:11" ht="6" customHeight="1">
      <c r="B4" s="2"/>
      <c r="C4" s="2"/>
      <c r="D4" s="2"/>
      <c r="E4" s="2"/>
      <c r="F4" s="2"/>
      <c r="G4" s="2"/>
      <c r="H4" s="2"/>
      <c r="I4" s="2"/>
      <c r="J4" s="30"/>
      <c r="K4" s="30"/>
    </row>
    <row r="5" spans="2:11" ht="12.75">
      <c r="B5" s="124" t="s">
        <v>98</v>
      </c>
      <c r="C5" s="124"/>
      <c r="D5" s="124"/>
      <c r="E5" s="124"/>
      <c r="F5" s="124"/>
      <c r="G5" s="124"/>
      <c r="H5" s="124"/>
      <c r="I5" s="124"/>
      <c r="J5" s="124"/>
      <c r="K5" s="124"/>
    </row>
    <row r="6" spans="2:11" ht="12" customHeight="1">
      <c r="B6" s="116" t="s">
        <v>0</v>
      </c>
      <c r="C6" s="116"/>
      <c r="D6" s="120" t="s">
        <v>99</v>
      </c>
      <c r="E6" s="120"/>
      <c r="F6" s="120"/>
      <c r="G6" s="120"/>
      <c r="H6" s="116" t="s">
        <v>1</v>
      </c>
      <c r="I6" s="116"/>
      <c r="J6" s="120">
        <v>7007019</v>
      </c>
      <c r="K6" s="120"/>
    </row>
    <row r="7" spans="2:11" ht="10.5" customHeight="1">
      <c r="B7" s="116" t="s">
        <v>2</v>
      </c>
      <c r="C7" s="116"/>
      <c r="D7" s="117" t="s">
        <v>100</v>
      </c>
      <c r="E7" s="118"/>
      <c r="F7" s="118"/>
      <c r="G7" s="119"/>
      <c r="H7" s="116" t="s">
        <v>3</v>
      </c>
      <c r="I7" s="116"/>
      <c r="J7" s="117">
        <v>100003017</v>
      </c>
      <c r="K7" s="11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14" t="s">
        <v>4</v>
      </c>
      <c r="C9" s="114"/>
      <c r="D9" s="114"/>
      <c r="E9" s="114"/>
      <c r="F9" s="114"/>
      <c r="G9" s="114"/>
      <c r="H9" s="114"/>
      <c r="I9" s="114"/>
      <c r="J9" s="114"/>
      <c r="K9" s="114"/>
    </row>
    <row r="10" spans="2:11" ht="4.5" customHeight="1" hidden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>
      <c r="B11" s="74" t="s">
        <v>5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2:11" ht="12.75">
      <c r="B12" s="115" t="s">
        <v>6</v>
      </c>
      <c r="C12" s="115"/>
      <c r="D12" s="115"/>
      <c r="E12" s="31">
        <v>2006</v>
      </c>
      <c r="F12" s="7">
        <v>2007</v>
      </c>
      <c r="G12" s="115" t="s">
        <v>8</v>
      </c>
      <c r="H12" s="115"/>
      <c r="I12" s="115"/>
      <c r="J12" s="7">
        <v>2006</v>
      </c>
      <c r="K12" s="7">
        <v>2007</v>
      </c>
    </row>
    <row r="13" spans="2:11" s="32" customFormat="1" ht="9.75" customHeight="1">
      <c r="B13" s="107" t="s">
        <v>9</v>
      </c>
      <c r="C13" s="107"/>
      <c r="D13" s="107"/>
      <c r="E13" s="33">
        <f>E16+E17+E19</f>
        <v>2671447</v>
      </c>
      <c r="F13" s="33">
        <f>F16+F17+F19</f>
        <v>2920125</v>
      </c>
      <c r="G13" s="107" t="s">
        <v>10</v>
      </c>
      <c r="H13" s="107"/>
      <c r="I13" s="107"/>
      <c r="J13" s="33">
        <f>J14+J16+J17+J18</f>
        <v>1280746</v>
      </c>
      <c r="K13" s="33">
        <f>K14+K16+K17+K18</f>
        <v>1479077</v>
      </c>
    </row>
    <row r="14" spans="2:11" ht="11.25" customHeight="1">
      <c r="B14" s="103" t="s">
        <v>11</v>
      </c>
      <c r="C14" s="80"/>
      <c r="D14" s="80"/>
      <c r="E14" s="8"/>
      <c r="F14" s="8"/>
      <c r="G14" s="111" t="s">
        <v>79</v>
      </c>
      <c r="H14" s="112"/>
      <c r="I14" s="113"/>
      <c r="J14" s="27">
        <v>172081</v>
      </c>
      <c r="K14" s="27">
        <v>171783</v>
      </c>
    </row>
    <row r="15" spans="2:11" ht="9.75" customHeight="1">
      <c r="B15" s="110" t="s">
        <v>12</v>
      </c>
      <c r="C15" s="110"/>
      <c r="D15" s="110"/>
      <c r="E15" s="8"/>
      <c r="F15" s="8"/>
      <c r="G15" s="88" t="s">
        <v>13</v>
      </c>
      <c r="H15" s="88"/>
      <c r="I15" s="88"/>
      <c r="J15" s="27"/>
      <c r="K15" s="27"/>
    </row>
    <row r="16" spans="2:11" ht="9.75" customHeight="1">
      <c r="B16" s="88" t="s">
        <v>14</v>
      </c>
      <c r="C16" s="88"/>
      <c r="D16" s="88"/>
      <c r="E16" s="27">
        <v>13448</v>
      </c>
      <c r="F16" s="27">
        <v>13184</v>
      </c>
      <c r="G16" s="88" t="s">
        <v>15</v>
      </c>
      <c r="H16" s="88"/>
      <c r="I16" s="88"/>
      <c r="J16" s="27">
        <v>111216</v>
      </c>
      <c r="K16" s="27">
        <v>111216</v>
      </c>
    </row>
    <row r="17" spans="2:11" ht="12.75">
      <c r="B17" s="87" t="s">
        <v>61</v>
      </c>
      <c r="C17" s="88"/>
      <c r="D17" s="88"/>
      <c r="E17" s="108">
        <v>2597847</v>
      </c>
      <c r="F17" s="108">
        <v>2808827</v>
      </c>
      <c r="G17" s="88" t="s">
        <v>16</v>
      </c>
      <c r="H17" s="88"/>
      <c r="I17" s="88"/>
      <c r="J17" s="27">
        <v>772183</v>
      </c>
      <c r="K17" s="27">
        <v>772183</v>
      </c>
    </row>
    <row r="18" spans="2:11" ht="12.75">
      <c r="B18" s="88"/>
      <c r="C18" s="88"/>
      <c r="D18" s="88"/>
      <c r="E18" s="109"/>
      <c r="F18" s="109"/>
      <c r="G18" s="88" t="s">
        <v>62</v>
      </c>
      <c r="H18" s="88"/>
      <c r="I18" s="88"/>
      <c r="J18" s="27">
        <v>225266</v>
      </c>
      <c r="K18" s="27">
        <v>423895</v>
      </c>
    </row>
    <row r="19" spans="2:11" ht="12.75">
      <c r="B19" s="103" t="s">
        <v>17</v>
      </c>
      <c r="C19" s="103"/>
      <c r="D19" s="103"/>
      <c r="E19" s="8">
        <v>60152</v>
      </c>
      <c r="F19" s="8">
        <v>98114</v>
      </c>
      <c r="G19" s="88" t="s">
        <v>18</v>
      </c>
      <c r="H19" s="88"/>
      <c r="I19" s="88"/>
      <c r="J19" s="27"/>
      <c r="K19" s="27"/>
    </row>
    <row r="20" spans="2:11" ht="12.75">
      <c r="B20" s="107" t="s">
        <v>22</v>
      </c>
      <c r="C20" s="107"/>
      <c r="D20" s="107"/>
      <c r="E20" s="34">
        <f>E21+E23+E24</f>
        <v>670761</v>
      </c>
      <c r="F20" s="34">
        <f>F21+F23</f>
        <v>878249</v>
      </c>
      <c r="G20" s="88" t="s">
        <v>19</v>
      </c>
      <c r="H20" s="88"/>
      <c r="I20" s="88"/>
      <c r="J20" s="27"/>
      <c r="K20" s="27"/>
    </row>
    <row r="21" spans="2:11" ht="10.5" customHeight="1">
      <c r="B21" s="88" t="s">
        <v>24</v>
      </c>
      <c r="C21" s="88"/>
      <c r="D21" s="88"/>
      <c r="E21" s="8">
        <v>228114</v>
      </c>
      <c r="F21" s="8">
        <v>355799</v>
      </c>
      <c r="G21" s="83" t="s">
        <v>20</v>
      </c>
      <c r="H21" s="104"/>
      <c r="I21" s="104"/>
      <c r="J21" s="72">
        <f>J23+J24+J25+J26</f>
        <v>2061462</v>
      </c>
      <c r="K21" s="72">
        <f>K23+K24+K25+K26</f>
        <v>2319297</v>
      </c>
    </row>
    <row r="22" spans="2:11" ht="42" customHeight="1">
      <c r="B22" s="105" t="s">
        <v>63</v>
      </c>
      <c r="C22" s="106"/>
      <c r="D22" s="106"/>
      <c r="E22" s="8"/>
      <c r="F22" s="8"/>
      <c r="G22" s="104"/>
      <c r="H22" s="104"/>
      <c r="I22" s="104"/>
      <c r="J22" s="72"/>
      <c r="K22" s="72"/>
    </row>
    <row r="23" spans="2:11" ht="10.5" customHeight="1">
      <c r="B23" s="88" t="s">
        <v>64</v>
      </c>
      <c r="C23" s="88"/>
      <c r="D23" s="88"/>
      <c r="E23" s="8">
        <v>442647</v>
      </c>
      <c r="F23" s="8">
        <v>522450</v>
      </c>
      <c r="G23" s="103" t="s">
        <v>21</v>
      </c>
      <c r="H23" s="103"/>
      <c r="I23" s="103"/>
      <c r="J23" s="27">
        <v>17114</v>
      </c>
      <c r="K23" s="27">
        <v>22337</v>
      </c>
    </row>
    <row r="24" spans="2:11" ht="9.75" customHeight="1">
      <c r="B24" s="103" t="s">
        <v>26</v>
      </c>
      <c r="C24" s="103"/>
      <c r="D24" s="103"/>
      <c r="E24" s="8"/>
      <c r="F24" s="8"/>
      <c r="G24" s="103" t="s">
        <v>23</v>
      </c>
      <c r="H24" s="103"/>
      <c r="I24" s="103"/>
      <c r="J24" s="27">
        <v>1263466</v>
      </c>
      <c r="K24" s="27">
        <v>1401125</v>
      </c>
    </row>
    <row r="25" spans="2:11" ht="9.75" customHeight="1">
      <c r="B25" s="80" t="s">
        <v>27</v>
      </c>
      <c r="C25" s="80"/>
      <c r="D25" s="80"/>
      <c r="E25" s="33">
        <f>E13+E20</f>
        <v>3342208</v>
      </c>
      <c r="F25" s="33">
        <f>F13+F20</f>
        <v>3798374</v>
      </c>
      <c r="G25" s="88" t="s">
        <v>25</v>
      </c>
      <c r="H25" s="88"/>
      <c r="I25" s="88"/>
      <c r="J25" s="27">
        <v>685235</v>
      </c>
      <c r="K25" s="27">
        <v>810345</v>
      </c>
    </row>
    <row r="26" spans="2:11" ht="11.25" customHeight="1">
      <c r="B26" s="80" t="s">
        <v>65</v>
      </c>
      <c r="C26" s="80"/>
      <c r="D26" s="80"/>
      <c r="E26" s="8"/>
      <c r="F26" s="8"/>
      <c r="G26" s="88" t="s">
        <v>28</v>
      </c>
      <c r="H26" s="88"/>
      <c r="I26" s="88"/>
      <c r="J26" s="27">
        <v>95647</v>
      </c>
      <c r="K26" s="27">
        <v>85490</v>
      </c>
    </row>
    <row r="27" spans="2:11" ht="10.5" customHeight="1">
      <c r="B27" s="81" t="s">
        <v>30</v>
      </c>
      <c r="C27" s="81"/>
      <c r="D27" s="81"/>
      <c r="E27" s="33">
        <f>SUM(E25:E26)</f>
        <v>3342208</v>
      </c>
      <c r="F27" s="33">
        <v>3798374</v>
      </c>
      <c r="G27" s="84" t="s">
        <v>29</v>
      </c>
      <c r="H27" s="84"/>
      <c r="I27" s="84"/>
      <c r="J27" s="72">
        <f>J13+J21</f>
        <v>3342208</v>
      </c>
      <c r="K27" s="72">
        <f>K13+K21</f>
        <v>3798374</v>
      </c>
    </row>
    <row r="28" spans="2:11" ht="12" customHeight="1">
      <c r="B28" s="81" t="s">
        <v>31</v>
      </c>
      <c r="C28" s="81"/>
      <c r="D28" s="81"/>
      <c r="E28" s="8"/>
      <c r="F28" s="8"/>
      <c r="G28" s="84"/>
      <c r="H28" s="84"/>
      <c r="I28" s="84"/>
      <c r="J28" s="72"/>
      <c r="K28" s="72"/>
    </row>
    <row r="29" spans="7:11" ht="11.25" customHeight="1">
      <c r="G29" s="96" t="s">
        <v>32</v>
      </c>
      <c r="H29" s="97"/>
      <c r="I29" s="97"/>
      <c r="J29" s="9"/>
      <c r="K29" s="9"/>
    </row>
    <row r="30" ht="1.5" customHeight="1"/>
    <row r="31" spans="2:11" ht="12.75">
      <c r="B31" s="98" t="s">
        <v>66</v>
      </c>
      <c r="C31" s="99"/>
      <c r="D31" s="99"/>
      <c r="E31" s="99"/>
      <c r="F31" s="99"/>
      <c r="G31" s="99" t="s">
        <v>33</v>
      </c>
      <c r="H31" s="99"/>
      <c r="I31" s="99"/>
      <c r="J31" s="99"/>
      <c r="K31" s="99"/>
    </row>
    <row r="32" spans="2:11" ht="12.75">
      <c r="B32" s="100"/>
      <c r="C32" s="100"/>
      <c r="D32" s="100"/>
      <c r="E32" s="100"/>
      <c r="F32" s="100"/>
      <c r="G32" s="99"/>
      <c r="H32" s="99"/>
      <c r="I32" s="99"/>
      <c r="J32" s="99"/>
      <c r="K32" s="99"/>
    </row>
    <row r="33" spans="2:11" ht="12.75" customHeight="1">
      <c r="B33" s="101" t="s">
        <v>60</v>
      </c>
      <c r="C33" s="101"/>
      <c r="D33" s="101"/>
      <c r="E33" s="102" t="s">
        <v>7</v>
      </c>
      <c r="F33" s="102">
        <v>2007</v>
      </c>
      <c r="G33" s="71" t="s">
        <v>34</v>
      </c>
      <c r="H33" s="80"/>
      <c r="I33" s="80"/>
      <c r="J33" s="102" t="s">
        <v>7</v>
      </c>
      <c r="K33" s="102">
        <v>2007</v>
      </c>
    </row>
    <row r="34" spans="2:11" ht="12.75">
      <c r="B34" s="101"/>
      <c r="C34" s="101"/>
      <c r="D34" s="101"/>
      <c r="E34" s="102"/>
      <c r="F34" s="102"/>
      <c r="G34" s="80"/>
      <c r="H34" s="80"/>
      <c r="I34" s="80"/>
      <c r="J34" s="102"/>
      <c r="K34" s="102"/>
    </row>
    <row r="35" spans="2:11" ht="9.75" customHeight="1">
      <c r="B35" s="101"/>
      <c r="C35" s="101"/>
      <c r="D35" s="101"/>
      <c r="E35" s="102"/>
      <c r="F35" s="102"/>
      <c r="G35" s="88" t="s">
        <v>35</v>
      </c>
      <c r="H35" s="88"/>
      <c r="I35" s="88"/>
      <c r="J35" s="28">
        <v>2232493</v>
      </c>
      <c r="K35" s="28">
        <v>2864425</v>
      </c>
    </row>
    <row r="36" spans="2:11" ht="12.75">
      <c r="B36" s="88" t="s">
        <v>36</v>
      </c>
      <c r="C36" s="88"/>
      <c r="D36" s="88"/>
      <c r="E36" s="27">
        <v>2542293</v>
      </c>
      <c r="F36" s="27">
        <v>3049725</v>
      </c>
      <c r="G36" s="88" t="s">
        <v>39</v>
      </c>
      <c r="H36" s="88"/>
      <c r="I36" s="88"/>
      <c r="J36" s="28">
        <v>2252681</v>
      </c>
      <c r="K36" s="28">
        <v>2529598</v>
      </c>
    </row>
    <row r="37" spans="2:11" ht="12.75">
      <c r="B37" s="88" t="s">
        <v>37</v>
      </c>
      <c r="C37" s="88"/>
      <c r="D37" s="88"/>
      <c r="E37" s="27">
        <v>2521896</v>
      </c>
      <c r="F37" s="27">
        <v>2917356</v>
      </c>
      <c r="G37" s="88" t="s">
        <v>67</v>
      </c>
      <c r="H37" s="88"/>
      <c r="I37" s="88"/>
      <c r="J37" s="28">
        <v>-20188</v>
      </c>
      <c r="K37" s="28">
        <f>K35-K36</f>
        <v>334827</v>
      </c>
    </row>
    <row r="38" spans="2:11" ht="12.75">
      <c r="B38" s="95" t="s">
        <v>38</v>
      </c>
      <c r="C38" s="95"/>
      <c r="D38" s="95"/>
      <c r="E38" s="27">
        <f>E36-E37</f>
        <v>20397</v>
      </c>
      <c r="F38" s="27">
        <v>132369</v>
      </c>
      <c r="G38" s="88" t="s">
        <v>43</v>
      </c>
      <c r="H38" s="88"/>
      <c r="I38" s="88"/>
      <c r="J38" s="28">
        <v>206045</v>
      </c>
      <c r="K38" s="28">
        <v>98678</v>
      </c>
    </row>
    <row r="39" spans="2:11" ht="12.75">
      <c r="B39" s="71" t="s">
        <v>68</v>
      </c>
      <c r="C39" s="71"/>
      <c r="D39" s="71"/>
      <c r="E39" s="92"/>
      <c r="F39" s="92"/>
      <c r="G39" s="88" t="s">
        <v>45</v>
      </c>
      <c r="H39" s="88"/>
      <c r="I39" s="88"/>
      <c r="J39" s="28">
        <v>191422</v>
      </c>
      <c r="K39" s="28">
        <v>195129</v>
      </c>
    </row>
    <row r="40" spans="2:11" ht="9.75" customHeight="1">
      <c r="B40" s="71"/>
      <c r="C40" s="71"/>
      <c r="D40" s="71"/>
      <c r="E40" s="92"/>
      <c r="F40" s="92"/>
      <c r="G40" s="94" t="s">
        <v>46</v>
      </c>
      <c r="H40" s="94"/>
      <c r="I40" s="94"/>
      <c r="J40" s="28">
        <v>335141</v>
      </c>
      <c r="K40" s="28">
        <v>11291</v>
      </c>
    </row>
    <row r="41" spans="2:11" ht="17.25" customHeight="1">
      <c r="B41" s="87" t="s">
        <v>40</v>
      </c>
      <c r="C41" s="87"/>
      <c r="D41" s="87"/>
      <c r="E41" s="27">
        <v>6605</v>
      </c>
      <c r="F41" s="27">
        <v>5</v>
      </c>
      <c r="G41" s="94" t="s">
        <v>48</v>
      </c>
      <c r="H41" s="71"/>
      <c r="I41" s="71"/>
      <c r="J41" s="28">
        <v>131616</v>
      </c>
      <c r="K41" s="28">
        <v>49236</v>
      </c>
    </row>
    <row r="42" spans="2:11" ht="18.75" customHeight="1">
      <c r="B42" s="87" t="s">
        <v>41</v>
      </c>
      <c r="C42" s="87"/>
      <c r="D42" s="87"/>
      <c r="E42" s="27">
        <v>544429</v>
      </c>
      <c r="F42" s="27">
        <v>152786</v>
      </c>
      <c r="G42" s="87" t="s">
        <v>75</v>
      </c>
      <c r="H42" s="88"/>
      <c r="I42" s="88"/>
      <c r="J42" s="28">
        <v>197960</v>
      </c>
      <c r="K42" s="28">
        <f>K37+K38-K39+K40-K41</f>
        <v>200431</v>
      </c>
    </row>
    <row r="43" spans="2:11" ht="24" customHeight="1">
      <c r="B43" s="88" t="s">
        <v>38</v>
      </c>
      <c r="C43" s="88"/>
      <c r="D43" s="88"/>
      <c r="E43" s="27">
        <f>E41-E42</f>
        <v>-537824</v>
      </c>
      <c r="F43" s="27">
        <v>-152781</v>
      </c>
      <c r="G43" s="89" t="s">
        <v>69</v>
      </c>
      <c r="H43" s="90"/>
      <c r="I43" s="91"/>
      <c r="J43" s="42">
        <v>2649</v>
      </c>
      <c r="K43" s="42">
        <v>-3642</v>
      </c>
    </row>
    <row r="44" spans="2:11" ht="12.75" customHeight="1">
      <c r="B44" s="71" t="s">
        <v>70</v>
      </c>
      <c r="C44" s="71"/>
      <c r="D44" s="71"/>
      <c r="E44" s="92"/>
      <c r="F44" s="92"/>
      <c r="G44" s="71" t="s">
        <v>52</v>
      </c>
      <c r="H44" s="71"/>
      <c r="I44" s="93"/>
      <c r="J44" s="53">
        <v>200609</v>
      </c>
      <c r="K44" s="53">
        <f>K42+K43</f>
        <v>196789</v>
      </c>
    </row>
    <row r="45" spans="2:11" ht="6" customHeight="1">
      <c r="B45" s="71"/>
      <c r="C45" s="71"/>
      <c r="D45" s="71"/>
      <c r="E45" s="92"/>
      <c r="F45" s="92"/>
      <c r="G45" s="71"/>
      <c r="H45" s="71"/>
      <c r="I45" s="93"/>
      <c r="J45" s="53"/>
      <c r="K45" s="53"/>
    </row>
    <row r="46" spans="2:11" ht="20.25" customHeight="1">
      <c r="B46" s="87" t="s">
        <v>42</v>
      </c>
      <c r="C46" s="87"/>
      <c r="D46" s="87"/>
      <c r="E46" s="27">
        <v>529056</v>
      </c>
      <c r="F46" s="27">
        <v>11880</v>
      </c>
      <c r="G46" s="81" t="s">
        <v>54</v>
      </c>
      <c r="H46" s="81"/>
      <c r="I46" s="81"/>
      <c r="J46" s="45">
        <v>12459</v>
      </c>
      <c r="K46" s="45">
        <v>1840</v>
      </c>
    </row>
    <row r="47" spans="2:11" ht="21.75" customHeight="1">
      <c r="B47" s="87" t="s">
        <v>44</v>
      </c>
      <c r="C47" s="87"/>
      <c r="D47" s="87"/>
      <c r="E47" s="27">
        <v>17364</v>
      </c>
      <c r="F47" s="27"/>
      <c r="G47" s="85" t="s">
        <v>71</v>
      </c>
      <c r="H47" s="86"/>
      <c r="I47" s="86"/>
      <c r="J47" s="28"/>
      <c r="K47" s="28"/>
    </row>
    <row r="48" spans="2:11" ht="14.25" customHeight="1">
      <c r="B48" s="88" t="s">
        <v>38</v>
      </c>
      <c r="C48" s="88"/>
      <c r="D48" s="88"/>
      <c r="E48" s="27">
        <f>E46-E47</f>
        <v>511692</v>
      </c>
      <c r="F48" s="27">
        <v>11880</v>
      </c>
      <c r="G48" s="86" t="s">
        <v>72</v>
      </c>
      <c r="H48" s="86"/>
      <c r="I48" s="86"/>
      <c r="J48" s="35">
        <v>188150</v>
      </c>
      <c r="K48" s="35">
        <v>198629</v>
      </c>
    </row>
    <row r="49" spans="2:11" ht="31.5" customHeight="1">
      <c r="B49" s="84" t="s">
        <v>47</v>
      </c>
      <c r="C49" s="84"/>
      <c r="D49" s="84"/>
      <c r="E49" s="33">
        <f>E36+E41+E46</f>
        <v>3077954</v>
      </c>
      <c r="F49" s="33">
        <v>3061610</v>
      </c>
      <c r="G49" s="85" t="s">
        <v>76</v>
      </c>
      <c r="H49" s="86"/>
      <c r="I49" s="86"/>
      <c r="J49" s="28"/>
      <c r="K49" s="35">
        <v>76724</v>
      </c>
    </row>
    <row r="50" spans="2:11" ht="40.5" customHeight="1">
      <c r="B50" s="84" t="s">
        <v>49</v>
      </c>
      <c r="C50" s="84"/>
      <c r="D50" s="84"/>
      <c r="E50" s="33">
        <f>E37+E42+E47</f>
        <v>3083689</v>
      </c>
      <c r="F50" s="33">
        <v>3070142</v>
      </c>
      <c r="G50" s="83" t="s">
        <v>73</v>
      </c>
      <c r="H50" s="81"/>
      <c r="I50" s="81"/>
      <c r="J50" s="35"/>
      <c r="K50" s="35">
        <v>121905</v>
      </c>
    </row>
    <row r="51" spans="2:11" ht="14.25" customHeight="1">
      <c r="B51" s="80" t="s">
        <v>50</v>
      </c>
      <c r="C51" s="80"/>
      <c r="D51" s="80"/>
      <c r="E51" s="33">
        <f>E49-E50</f>
        <v>-5735</v>
      </c>
      <c r="F51" s="33">
        <v>-8532</v>
      </c>
      <c r="G51" s="81" t="s">
        <v>74</v>
      </c>
      <c r="H51" s="81"/>
      <c r="I51" s="81"/>
      <c r="J51" s="35">
        <v>3</v>
      </c>
      <c r="K51" s="35"/>
    </row>
    <row r="52" spans="2:11" ht="9" customHeight="1">
      <c r="B52" s="71" t="s">
        <v>51</v>
      </c>
      <c r="C52" s="71"/>
      <c r="D52" s="71"/>
      <c r="E52" s="72">
        <v>34924</v>
      </c>
      <c r="F52" s="72">
        <v>28426</v>
      </c>
      <c r="G52" s="81" t="s">
        <v>56</v>
      </c>
      <c r="H52" s="81"/>
      <c r="I52" s="81"/>
      <c r="J52" s="28"/>
      <c r="K52" s="28"/>
    </row>
    <row r="53" spans="2:11" ht="23.25" customHeight="1" thickBot="1">
      <c r="B53" s="71"/>
      <c r="C53" s="71"/>
      <c r="D53" s="71"/>
      <c r="E53" s="72"/>
      <c r="F53" s="82"/>
      <c r="G53" s="83" t="s">
        <v>57</v>
      </c>
      <c r="H53" s="81"/>
      <c r="I53" s="81"/>
      <c r="J53" s="35"/>
      <c r="K53" s="28"/>
    </row>
    <row r="54" spans="2:11" ht="24" customHeight="1">
      <c r="B54" s="71" t="s">
        <v>53</v>
      </c>
      <c r="C54" s="71"/>
      <c r="D54" s="71"/>
      <c r="E54" s="75">
        <f>352-1115</f>
        <v>-763</v>
      </c>
      <c r="F54" s="76">
        <v>714</v>
      </c>
      <c r="G54" s="78"/>
      <c r="H54" s="79"/>
      <c r="I54" s="79"/>
      <c r="J54" s="41"/>
      <c r="K54" s="14"/>
    </row>
    <row r="55" spans="2:10" ht="3" customHeight="1" thickBot="1">
      <c r="B55" s="71"/>
      <c r="C55" s="71"/>
      <c r="D55" s="71"/>
      <c r="E55" s="75"/>
      <c r="F55" s="77"/>
      <c r="G55" s="11"/>
      <c r="H55" s="11"/>
      <c r="I55" s="11"/>
      <c r="J55" s="41"/>
    </row>
    <row r="56" spans="2:6" ht="9.75" customHeight="1">
      <c r="B56" s="71" t="s">
        <v>55</v>
      </c>
      <c r="C56" s="71"/>
      <c r="D56" s="71"/>
      <c r="E56" s="72">
        <f>E51+E52+E54</f>
        <v>28426</v>
      </c>
      <c r="F56" s="73">
        <f>F51+F52+F54</f>
        <v>20608</v>
      </c>
    </row>
    <row r="57" spans="2:6" ht="10.5" customHeight="1">
      <c r="B57" s="71"/>
      <c r="C57" s="71"/>
      <c r="D57" s="71"/>
      <c r="E57" s="72"/>
      <c r="F57" s="72"/>
    </row>
    <row r="58" ht="10.5" customHeight="1"/>
    <row r="59" ht="10.5" customHeight="1"/>
    <row r="60" ht="10.5" customHeight="1"/>
    <row r="61" ht="10.5" customHeight="1"/>
    <row r="62" ht="10.5" customHeight="1"/>
    <row r="63" spans="1:11" ht="12.75">
      <c r="A63" s="74" t="s">
        <v>58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ht="7.5" customHeight="1"/>
    <row r="65" spans="2:11" ht="12" customHeight="1">
      <c r="B65" s="20"/>
      <c r="C65" s="21"/>
      <c r="D65" s="65">
        <v>2006</v>
      </c>
      <c r="E65" s="66"/>
      <c r="F65" s="66"/>
      <c r="G65" s="67"/>
      <c r="H65" s="65">
        <v>2007</v>
      </c>
      <c r="I65" s="66"/>
      <c r="J65" s="66"/>
      <c r="K65" s="67"/>
    </row>
    <row r="66" spans="2:11" ht="27.75" customHeight="1" hidden="1">
      <c r="B66" s="22"/>
      <c r="C66" s="23"/>
      <c r="D66" s="17"/>
      <c r="E66" s="18"/>
      <c r="F66" s="18"/>
      <c r="G66" s="19"/>
      <c r="H66" s="17"/>
      <c r="I66" s="18"/>
      <c r="J66" s="18"/>
      <c r="K66" s="19"/>
    </row>
    <row r="67" spans="2:11" ht="27.75" customHeight="1">
      <c r="B67" s="24"/>
      <c r="C67" s="25"/>
      <c r="D67" s="15" t="s">
        <v>80</v>
      </c>
      <c r="E67" s="15" t="s">
        <v>81</v>
      </c>
      <c r="F67" s="15" t="s">
        <v>82</v>
      </c>
      <c r="G67" s="36" t="s">
        <v>83</v>
      </c>
      <c r="H67" s="15" t="s">
        <v>80</v>
      </c>
      <c r="I67" s="15" t="s">
        <v>81</v>
      </c>
      <c r="J67" s="15" t="s">
        <v>82</v>
      </c>
      <c r="K67" s="36" t="s">
        <v>83</v>
      </c>
    </row>
    <row r="68" spans="2:11" ht="20.25" customHeight="1">
      <c r="B68" s="37" t="s">
        <v>84</v>
      </c>
      <c r="C68" s="47"/>
      <c r="D68" s="52">
        <v>165852</v>
      </c>
      <c r="E68" s="48"/>
      <c r="F68" s="48"/>
      <c r="G68" s="48">
        <v>165852</v>
      </c>
      <c r="H68" s="48">
        <v>165852</v>
      </c>
      <c r="I68" s="48"/>
      <c r="J68" s="48"/>
      <c r="K68" s="49">
        <v>165852</v>
      </c>
    </row>
    <row r="69" spans="2:11" ht="17.25" customHeight="1">
      <c r="B69" s="37" t="s">
        <v>85</v>
      </c>
      <c r="C69" s="47"/>
      <c r="D69" s="50">
        <v>8322</v>
      </c>
      <c r="E69" s="48">
        <v>49</v>
      </c>
      <c r="F69" s="48">
        <v>2142</v>
      </c>
      <c r="G69" s="48">
        <v>6229</v>
      </c>
      <c r="H69" s="48">
        <v>6229</v>
      </c>
      <c r="I69" s="48"/>
      <c r="J69" s="48">
        <v>298</v>
      </c>
      <c r="K69" s="49">
        <f>H69-J69</f>
        <v>5931</v>
      </c>
    </row>
    <row r="70" spans="2:11" ht="27" customHeight="1">
      <c r="B70" s="37" t="s">
        <v>86</v>
      </c>
      <c r="C70" s="47"/>
      <c r="D70" s="50"/>
      <c r="E70" s="50"/>
      <c r="F70" s="50"/>
      <c r="G70" s="50"/>
      <c r="H70" s="50"/>
      <c r="I70" s="50"/>
      <c r="J70" s="50"/>
      <c r="K70" s="51"/>
    </row>
    <row r="71" spans="2:11" ht="18" customHeight="1">
      <c r="B71" s="37" t="s">
        <v>87</v>
      </c>
      <c r="C71" s="47"/>
      <c r="D71" s="50"/>
      <c r="E71" s="50"/>
      <c r="F71" s="50"/>
      <c r="G71" s="50"/>
      <c r="H71" s="50"/>
      <c r="I71" s="50"/>
      <c r="J71" s="50"/>
      <c r="K71" s="51"/>
    </row>
    <row r="72" spans="2:11" ht="13.5" customHeight="1">
      <c r="B72" s="37" t="s">
        <v>88</v>
      </c>
      <c r="C72" s="47"/>
      <c r="D72" s="50">
        <v>111216</v>
      </c>
      <c r="E72" s="50"/>
      <c r="F72" s="50"/>
      <c r="G72" s="50">
        <v>111216</v>
      </c>
      <c r="H72" s="50">
        <v>111216</v>
      </c>
      <c r="I72" s="50"/>
      <c r="J72" s="50"/>
      <c r="K72" s="51">
        <v>111216</v>
      </c>
    </row>
    <row r="73" spans="2:11" ht="20.25" customHeight="1">
      <c r="B73" s="37" t="s">
        <v>89</v>
      </c>
      <c r="C73" s="47"/>
      <c r="D73" s="50">
        <v>857981</v>
      </c>
      <c r="E73" s="50"/>
      <c r="F73" s="50">
        <f>D73-G73</f>
        <v>85798</v>
      </c>
      <c r="G73" s="50">
        <v>772183</v>
      </c>
      <c r="H73" s="50">
        <v>772183</v>
      </c>
      <c r="I73" s="50"/>
      <c r="J73" s="50"/>
      <c r="K73" s="51">
        <v>772183</v>
      </c>
    </row>
    <row r="74" spans="2:11" ht="18.75" customHeight="1">
      <c r="B74" s="37" t="s">
        <v>90</v>
      </c>
      <c r="C74" s="47"/>
      <c r="D74" s="50">
        <v>47680</v>
      </c>
      <c r="E74" s="50">
        <v>188150</v>
      </c>
      <c r="F74" s="50">
        <v>10564</v>
      </c>
      <c r="G74" s="50">
        <v>225266</v>
      </c>
      <c r="H74" s="50">
        <v>225266</v>
      </c>
      <c r="I74" s="50">
        <v>198629</v>
      </c>
      <c r="J74" s="50"/>
      <c r="K74" s="51">
        <f>H74+I74</f>
        <v>423895</v>
      </c>
    </row>
    <row r="75" spans="2:11" ht="28.5" customHeight="1">
      <c r="B75" s="37" t="s">
        <v>91</v>
      </c>
      <c r="C75" s="47"/>
      <c r="D75" s="50"/>
      <c r="E75" s="50"/>
      <c r="F75" s="50"/>
      <c r="G75" s="50"/>
      <c r="H75" s="50"/>
      <c r="I75" s="50"/>
      <c r="J75" s="50"/>
      <c r="K75" s="51"/>
    </row>
    <row r="76" spans="2:11" ht="31.5" customHeight="1">
      <c r="B76" s="38" t="s">
        <v>92</v>
      </c>
      <c r="C76" s="47"/>
      <c r="D76" s="50"/>
      <c r="E76" s="50"/>
      <c r="F76" s="50"/>
      <c r="G76" s="50"/>
      <c r="H76" s="50"/>
      <c r="I76" s="50"/>
      <c r="J76" s="50"/>
      <c r="K76" s="51"/>
    </row>
    <row r="77" spans="2:13" ht="21.75" customHeight="1">
      <c r="B77" s="46" t="s">
        <v>93</v>
      </c>
      <c r="C77" s="47"/>
      <c r="D77" s="51">
        <f>SUM(D68:D76)</f>
        <v>1191051</v>
      </c>
      <c r="E77" s="51">
        <f>SUM(E69:E76)</f>
        <v>188199</v>
      </c>
      <c r="F77" s="51">
        <f>SUM(F68:F76)</f>
        <v>98504</v>
      </c>
      <c r="G77" s="51">
        <f>SUM(G68:G76)</f>
        <v>1280746</v>
      </c>
      <c r="H77" s="51">
        <f>SUM(H68:H76)</f>
        <v>1280746</v>
      </c>
      <c r="I77" s="51"/>
      <c r="J77" s="51"/>
      <c r="K77" s="51">
        <f>SUM(K68:K76)</f>
        <v>1479077</v>
      </c>
      <c r="M77" s="40"/>
    </row>
    <row r="78" spans="1:11" ht="27.75" customHeight="1">
      <c r="A78" s="26"/>
      <c r="B78" s="38" t="s">
        <v>95</v>
      </c>
      <c r="C78" s="38"/>
      <c r="D78" s="39"/>
      <c r="E78" s="29"/>
      <c r="F78" s="29"/>
      <c r="G78" s="29"/>
      <c r="H78" s="29"/>
      <c r="I78" s="29"/>
      <c r="J78" s="29"/>
      <c r="K78" s="29"/>
    </row>
    <row r="79" spans="1:11" ht="20.25" customHeight="1">
      <c r="A79" s="68"/>
      <c r="B79" s="68"/>
      <c r="C79" s="16"/>
      <c r="D79" s="11"/>
      <c r="E79" s="11"/>
      <c r="F79" s="11"/>
      <c r="G79" s="11"/>
      <c r="H79" s="11"/>
      <c r="I79" s="11"/>
      <c r="J79" s="11"/>
      <c r="K79" s="11"/>
    </row>
    <row r="80" spans="2:11" ht="74.25" customHeight="1">
      <c r="B80" s="69" t="s">
        <v>104</v>
      </c>
      <c r="C80" s="70"/>
      <c r="D80" s="70"/>
      <c r="E80" s="70"/>
      <c r="F80" s="70"/>
      <c r="G80" s="70"/>
      <c r="H80" s="70"/>
      <c r="I80" s="70"/>
      <c r="J80" s="70"/>
      <c r="K80" s="70"/>
    </row>
    <row r="81" spans="2:11" ht="51" customHeight="1">
      <c r="B81" s="59" t="s">
        <v>94</v>
      </c>
      <c r="C81" s="60"/>
      <c r="D81" s="60"/>
      <c r="E81" s="60"/>
      <c r="F81" s="60"/>
      <c r="G81" s="60"/>
      <c r="H81" s="60"/>
      <c r="I81" s="60"/>
      <c r="J81" s="60"/>
      <c r="K81" s="60"/>
    </row>
    <row r="82" spans="2:11" ht="24.75" customHeight="1">
      <c r="B82" s="43" t="s">
        <v>96</v>
      </c>
      <c r="C82" s="43"/>
      <c r="D82" s="44"/>
      <c r="E82" s="44"/>
      <c r="F82" s="44"/>
      <c r="G82" s="44"/>
      <c r="H82" s="44"/>
      <c r="I82" s="44"/>
      <c r="J82" s="44"/>
      <c r="K82" s="44"/>
    </row>
    <row r="83" spans="2:11" ht="23.25" customHeight="1">
      <c r="B83" s="61" t="s">
        <v>78</v>
      </c>
      <c r="C83" s="62"/>
      <c r="D83" s="62"/>
      <c r="E83" s="62"/>
      <c r="F83" s="62"/>
      <c r="G83" s="62"/>
      <c r="H83" s="62"/>
      <c r="I83" s="62"/>
      <c r="J83" s="62"/>
      <c r="K83" s="62"/>
    </row>
    <row r="84" spans="2:11" ht="39.75" customHeight="1">
      <c r="B84" s="63" t="s">
        <v>101</v>
      </c>
      <c r="C84" s="64"/>
      <c r="D84" s="64"/>
      <c r="E84" s="64"/>
      <c r="F84" s="64"/>
      <c r="G84" s="64"/>
      <c r="H84" s="64"/>
      <c r="I84" s="64"/>
      <c r="J84" s="64"/>
      <c r="K84" s="64"/>
    </row>
    <row r="85" spans="2:11" ht="26.25" customHeight="1"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2:11" ht="15">
      <c r="B86" s="2"/>
      <c r="C86" s="2"/>
      <c r="D86" s="2"/>
      <c r="E86" s="2"/>
      <c r="F86" s="10"/>
      <c r="G86" s="2"/>
      <c r="H86" s="54" t="s">
        <v>59</v>
      </c>
      <c r="I86" s="55"/>
      <c r="J86" s="55"/>
      <c r="K86" s="55"/>
    </row>
    <row r="87" spans="2:11" ht="14.25">
      <c r="B87" s="2"/>
      <c r="C87" s="2"/>
      <c r="D87" s="2"/>
      <c r="E87" s="2"/>
      <c r="F87" s="10"/>
      <c r="G87" s="2"/>
      <c r="H87" s="56" t="s">
        <v>105</v>
      </c>
      <c r="I87" s="57"/>
      <c r="J87" s="57"/>
      <c r="K87" s="57"/>
    </row>
    <row r="88" spans="2:11" ht="9" customHeight="1">
      <c r="B88" s="2"/>
      <c r="C88" s="2"/>
      <c r="D88" s="2"/>
      <c r="E88" s="2"/>
      <c r="F88" s="10"/>
      <c r="G88" s="2" t="s">
        <v>102</v>
      </c>
      <c r="H88" s="1"/>
      <c r="I88" s="1"/>
      <c r="J88" s="1"/>
      <c r="K88" s="1"/>
    </row>
    <row r="89" spans="2:11" ht="12.75">
      <c r="B89" s="58"/>
      <c r="C89" s="58"/>
      <c r="D89" s="58"/>
      <c r="E89" s="58"/>
      <c r="F89" s="58"/>
      <c r="G89" s="58"/>
      <c r="H89" s="58"/>
      <c r="I89" s="58"/>
      <c r="J89" s="58"/>
      <c r="K89" s="58"/>
    </row>
  </sheetData>
  <sheetProtection/>
  <mergeCells count="119">
    <mergeCell ref="B1:K1"/>
    <mergeCell ref="B2:K2"/>
    <mergeCell ref="B3:K3"/>
    <mergeCell ref="B5:K5"/>
    <mergeCell ref="B7:C7"/>
    <mergeCell ref="D7:G7"/>
    <mergeCell ref="H7:I7"/>
    <mergeCell ref="J7:K7"/>
    <mergeCell ref="B6:C6"/>
    <mergeCell ref="D6:G6"/>
    <mergeCell ref="H6:I6"/>
    <mergeCell ref="J6:K6"/>
    <mergeCell ref="B13:D13"/>
    <mergeCell ref="G13:I13"/>
    <mergeCell ref="B14:D14"/>
    <mergeCell ref="G14:I14"/>
    <mergeCell ref="B9:K9"/>
    <mergeCell ref="B11:K11"/>
    <mergeCell ref="B12:D12"/>
    <mergeCell ref="G12:I12"/>
    <mergeCell ref="B17:D18"/>
    <mergeCell ref="E17:E18"/>
    <mergeCell ref="F17:F18"/>
    <mergeCell ref="G17:I17"/>
    <mergeCell ref="G18:I18"/>
    <mergeCell ref="B15:D15"/>
    <mergeCell ref="G15:I15"/>
    <mergeCell ref="B16:D16"/>
    <mergeCell ref="G16:I16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A79:B79"/>
    <mergeCell ref="B80:K80"/>
    <mergeCell ref="B56:D57"/>
    <mergeCell ref="E56:E57"/>
    <mergeCell ref="F56:F57"/>
    <mergeCell ref="A63:K63"/>
    <mergeCell ref="J44:J45"/>
    <mergeCell ref="H86:K86"/>
    <mergeCell ref="H87:K87"/>
    <mergeCell ref="K44:K45"/>
    <mergeCell ref="B89:K89"/>
    <mergeCell ref="B81:K81"/>
    <mergeCell ref="B83:K83"/>
    <mergeCell ref="B84:K84"/>
    <mergeCell ref="D65:G65"/>
    <mergeCell ref="H65:K65"/>
  </mergeCells>
  <printOptions/>
  <pageMargins left="0.42" right="0.29" top="0.22" bottom="0.5" header="0.2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2008-07-02T08:54:56Z</cp:lastPrinted>
  <dcterms:created xsi:type="dcterms:W3CDTF">2007-02-12T13:02:25Z</dcterms:created>
  <dcterms:modified xsi:type="dcterms:W3CDTF">2008-07-21T12:12:22Z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