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NKE" sheetId="1" r:id="rId1"/>
  </sheets>
  <definedNames>
    <definedName name="_xlnm.Print_Area" localSheetId="0">'BANKE'!$A$1:$K$133</definedName>
  </definedNames>
  <calcPr fullCalcOnLoad="1"/>
</workbook>
</file>

<file path=xl/sharedStrings.xml><?xml version="1.0" encoding="utf-8"?>
<sst xmlns="http://schemas.openxmlformats.org/spreadsheetml/2006/main" count="143" uniqueCount="129">
  <si>
    <t>I ОСНОВНИ ПОДАЦИ</t>
  </si>
  <si>
    <t>3. матични број:</t>
  </si>
  <si>
    <t>2. адреса:</t>
  </si>
  <si>
    <t>4. ПИБ:</t>
  </si>
  <si>
    <t>БИЛАНС СТАЊА (у 000 дин)</t>
  </si>
  <si>
    <t>АКТИВА</t>
  </si>
  <si>
    <t>ПАСИВА</t>
  </si>
  <si>
    <t>БИЛАНС УСПЕХА  (у 000 дин)</t>
  </si>
  <si>
    <t xml:space="preserve">ИЗВЕШТАЈ О ПРОМЕНАМА НА КАПИТАЛУ (у 000 дин) </t>
  </si>
  <si>
    <t xml:space="preserve">II ФИНАНСИЈСКИ ИЗВЕШТАЈИ </t>
  </si>
  <si>
    <t>Готовина и готовински 
еквиваленти</t>
  </si>
  <si>
    <t>ОБАВЕЗЕ</t>
  </si>
  <si>
    <t>Обавезе по основу ХОВ</t>
  </si>
  <si>
    <t>Обавезе из добитка</t>
  </si>
  <si>
    <t>Резервисања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</si>
  <si>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</si>
  <si>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</si>
  <si>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</si>
  <si>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КАПИТАЛ</t>
  </si>
  <si>
    <t>Нематеријална улагања</t>
  </si>
  <si>
    <t>Одложена пореска средства</t>
  </si>
  <si>
    <t>Губитак изнад износа капитала</t>
  </si>
  <si>
    <t>УКУПНА АКТИВА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</si>
  <si>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</si>
  <si>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</si>
  <si>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</si>
  <si>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</si>
  <si>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</si>
  <si>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</si>
  <si>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</si>
  <si>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</si>
  <si>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</si>
  <si>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</si>
  <si>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</si>
  <si>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</si>
  <si>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</si>
  <si>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Остали пословни приходи</t>
  </si>
  <si>
    <t>VII Нето прилив/одлив готов. из пословних aктивности</t>
  </si>
  <si>
    <t>Б. ТОКОВИ ГОТОВИНЕ ИЗ
АКТИВНОСТИ ИНВЕСТИРАЊА</t>
  </si>
  <si>
    <t>I Приливи готов. из активности инвест.</t>
  </si>
  <si>
    <t>II Одливи готов. из активности инвест.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</si>
  <si>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</si>
  <si>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</si>
  <si>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</si>
  <si>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</si>
  <si>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</si>
  <si>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</si>
  <si>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</si>
  <si>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</si>
  <si>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</si>
  <si>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</si>
  <si>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</si>
  <si>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ИЗВЕШТАЈ О ТОКОВИМА ГОТОВИНЕ ( у 000 дин)</t>
  </si>
  <si>
    <t>ДОБИТАК / ГУБИТАК</t>
  </si>
  <si>
    <t>ЗАРАДА ПО АКЦИЈИ</t>
  </si>
  <si>
    <t>Основна зарада по акцији</t>
  </si>
  <si>
    <t>Умањена (разводњена) зарада по акцији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</si>
  <si>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</si>
  <si>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</si>
  <si>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</si>
  <si>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</si>
  <si>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</si>
  <si>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Остали капитал</t>
  </si>
  <si>
    <t>Емисиона премија</t>
  </si>
  <si>
    <t>Губитак до висине капитала</t>
  </si>
  <si>
    <t>УКУПНО</t>
  </si>
  <si>
    <t>Ђ./Е .НЕТО 
ПОВЕЋАЊЕ/СМАЊЕЊЕ ГОТ.</t>
  </si>
  <si>
    <t>Ж. ГОТОВИНА НА ПОЧЕТКУ 
ГОДИНЕ</t>
  </si>
  <si>
    <t>З./И. ПОЗИТ. / НЕГАТ. КУРСНЕ РАЗЛИКЕ</t>
  </si>
  <si>
    <t>Ј. ГОТОВИНА НА КРАЈУ ПЕРИОДА</t>
  </si>
  <si>
    <t>Добитак / губит. по основу камата</t>
  </si>
  <si>
    <t xml:space="preserve">Приходи од промене вредности имовине и обавеза </t>
  </si>
  <si>
    <t>Расходи од промене вредности имовине и обавеза</t>
  </si>
  <si>
    <t>Акцијски капитал</t>
  </si>
  <si>
    <t>Председник Извршног одбора банке</t>
  </si>
  <si>
    <t>III Нето прилив / одлив готовине из активности инвестирања</t>
  </si>
  <si>
    <t>Ревалоризационе резерве</t>
  </si>
  <si>
    <t>Губитак изнад висине капитала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</si>
  <si>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116/2006, 71/2008), објављује се</t>
  </si>
  <si>
    <t>1. пословно име:</t>
  </si>
  <si>
    <t>2007.</t>
  </si>
  <si>
    <t>2008.</t>
  </si>
  <si>
    <t>Нето добитак / губитак по основу продаје ХОВ расположивих за продају</t>
  </si>
  <si>
    <t>Нето добитак / губитак по основу  продаје ХОВ по фер вред. / БУ</t>
  </si>
  <si>
    <t>Нето добитак / губитак по основу продаје ХОВ које се држе до доспећа</t>
  </si>
  <si>
    <t>Нето добитак / губитак по основу продаје удела (учешћа)</t>
  </si>
  <si>
    <t>Нето добитак / губитак по основу продаје осталих пласмана</t>
  </si>
  <si>
    <t>Нето приходи / расходи од индиректних отписа пласмана и резервисања</t>
  </si>
  <si>
    <t>Трошкови зарада, накнада зарада и остали лични расходи</t>
  </si>
  <si>
    <t>Трошкови амортизације</t>
  </si>
  <si>
    <t>Оперативни и остали пословни 
расходи</t>
  </si>
  <si>
    <t>Уписани, а неуплаћени акцијски капитал</t>
  </si>
  <si>
    <t>Резерве из добити и остале резерве</t>
  </si>
  <si>
    <t>Добитак</t>
  </si>
  <si>
    <t>Сопствене акције</t>
  </si>
  <si>
    <t>Нереализовани губици по основу ХОВ расположивих за продају</t>
  </si>
  <si>
    <t xml:space="preserve">Опозиви, депозити и кредити </t>
  </si>
  <si>
    <t>Потраживања по основу камата, накнада, продаје, промене фер вредности деривата и друга потраживања</t>
  </si>
  <si>
    <t>Дати кредити и депозити</t>
  </si>
  <si>
    <t>Хартије од вредности 
(без сопствених акција)</t>
  </si>
  <si>
    <t>Удели (учешћа)</t>
  </si>
  <si>
    <t>Остали пласмани</t>
  </si>
  <si>
    <t>Основна средства и инвестиционе некретнине</t>
  </si>
  <si>
    <t>Остала средства</t>
  </si>
  <si>
    <t>Трансакциони депозити</t>
  </si>
  <si>
    <t>Остали депозити</t>
  </si>
  <si>
    <t>Примљени кредити</t>
  </si>
  <si>
    <t>Обавезе по основу камата, накнада 
и промене вредности деривата</t>
  </si>
  <si>
    <t>Обавезе за порезе</t>
  </si>
  <si>
    <t>Обавезе по основу средстава 
намењених продаји и средстава 
пословања које се обуставља</t>
  </si>
  <si>
    <t>Резерве из добити</t>
  </si>
  <si>
    <t>Нереализовани губици по основу х
артија од вреднсоти расположивих 
за продају</t>
  </si>
  <si>
    <t>Губитак до нивоа капитала</t>
  </si>
  <si>
    <t>УКУПАН КАПИТАЛ</t>
  </si>
  <si>
    <t>УКУПНА ПАСИВА</t>
  </si>
  <si>
    <t>Приходи накнада и провизија</t>
  </si>
  <si>
    <t>Расходи накнада и провизија</t>
  </si>
  <si>
    <t>Приходи од дивиденди и учешћа</t>
  </si>
  <si>
    <t>Губитак од смањења одложених пореских средстава и креирања одложених пореских обавеза</t>
  </si>
  <si>
    <t xml:space="preserve">Добитак од креираних одложених 
пореских средстава и смањења 
одложених пореских обавеза / </t>
  </si>
  <si>
    <t>Остале обавезе</t>
  </si>
  <si>
    <t>Увид се може извршити сваког радног дана (од 09: 00 до 15:00 сати у улици Булевар Зорана Ђинђића 121, Нови Београд Веб адреса на којој ће бити објављен Извод из финансијског извештаја за 2008. годину www.jubmes.rs</t>
  </si>
  <si>
    <t>ЈУБМЕС банка а.д. Београд</t>
  </si>
  <si>
    <t>Булевар Зорана Ђинђића 121</t>
  </si>
  <si>
    <t>О7074433</t>
  </si>
  <si>
    <t>Милан Стефановић</t>
  </si>
  <si>
    <r>
      <t>III ЗАКЉУЧНО МИШЉЕЊЕ РЕВИЗОРА Deloitte d.o.o. Beograd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По нашем мишљењу, финансијски извештаји истинито и објективно, по свим материјално значајним питањима, приказују финансијски положај Банке на дан 31.децембра 2008. године, као и резултате њеног пословања, промене на капиталу и токове готовине за годину која се завршава на тај дан, у складу са Законом о рачуноводству и ревизији Републике Србије, прописима Народне банке Србије који регулишу финансијско извештавање банака и основама за састављање финансијских извештаја обелодањеним у напомени 2 уз финансијске извештаје.  .</t>
    </r>
    <r>
      <rPr>
        <sz val="8"/>
        <rFont val="Arial"/>
        <family val="0"/>
      </rPr>
      <t xml:space="preserve">
</t>
    </r>
  </si>
  <si>
    <r>
      <t xml:space="preserve"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                                                           
</t>
    </r>
    <r>
      <rPr>
        <sz val="10"/>
        <rFont val="Arial"/>
        <family val="2"/>
      </rPr>
      <t>Није било значајних промена правног и финансијског положаја друштва.</t>
    </r>
    <r>
      <rPr>
        <b/>
        <sz val="10"/>
        <rFont val="Arial"/>
        <family val="2"/>
      </rPr>
      <t xml:space="preserve">                                                                            </t>
    </r>
  </si>
  <si>
    <t>ИЗВОД ИЗ ФИНАНСИЈСКИХ ИЗВЕШТАЈА ЗА 2008. ГОДИНУ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</si>
</sst>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1" fillId="0" borderId="5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justify" vertical="center" wrapText="1"/>
    </xf>
    <xf numFmtId="3" fontId="0" fillId="0" borderId="0" xfId="0" applyNumberFormat="1" applyBorder="1" applyAlignment="1">
      <alignment horizontal="justify" vertical="center"/>
    </xf>
    <xf numFmtId="3" fontId="1" fillId="0" borderId="0" xfId="0" applyNumberFormat="1" applyFont="1" applyAlignment="1">
      <alignment horizontal="justify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1" fillId="0" borderId="7" xfId="0" applyNumberFormat="1" applyFont="1" applyBorder="1" applyAlignment="1">
      <alignment horizontal="left" vertical="center"/>
    </xf>
    <xf numFmtId="3" fontId="1" fillId="0" borderId="6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left" wrapText="1"/>
    </xf>
    <xf numFmtId="3" fontId="1" fillId="0" borderId="7" xfId="0" applyNumberFormat="1" applyFont="1" applyBorder="1" applyAlignment="1">
      <alignment horizontal="left" wrapText="1"/>
    </xf>
    <xf numFmtId="3" fontId="1" fillId="0" borderId="6" xfId="0" applyNumberFormat="1" applyFont="1" applyBorder="1" applyAlignment="1">
      <alignment horizontal="left" wrapText="1"/>
    </xf>
    <xf numFmtId="3" fontId="3" fillId="0" borderId="4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left" vertical="center"/>
    </xf>
    <xf numFmtId="3" fontId="1" fillId="0" borderId="9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left" vertical="center"/>
    </xf>
    <xf numFmtId="3" fontId="1" fillId="0" borderId="7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3" fontId="4" fillId="0" borderId="0" xfId="0" applyNumberFormat="1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justify" vertical="center" wrapText="1"/>
    </xf>
    <xf numFmtId="3" fontId="11" fillId="0" borderId="0" xfId="0" applyNumberFormat="1" applyFont="1" applyBorder="1" applyAlignment="1">
      <alignment horizontal="justify" vertical="center"/>
    </xf>
    <xf numFmtId="3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3" fontId="11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horizontal="left" vertical="top" wrapText="1"/>
    </xf>
    <xf numFmtId="3" fontId="7" fillId="0" borderId="6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3" fillId="0" borderId="8" xfId="0" applyNumberFormat="1" applyFon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top" wrapText="1"/>
    </xf>
    <xf numFmtId="3" fontId="7" fillId="0" borderId="6" xfId="0" applyNumberFormat="1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justify" vertical="center" wrapText="1"/>
    </xf>
    <xf numFmtId="3" fontId="11" fillId="0" borderId="0" xfId="0" applyNumberFormat="1" applyFont="1" applyBorder="1" applyAlignment="1">
      <alignment horizontal="justify" vertical="center"/>
    </xf>
    <xf numFmtId="3" fontId="1" fillId="0" borderId="7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workbookViewId="0" topLeftCell="A1">
      <selection activeCell="B3" sqref="B3:K3"/>
    </sheetView>
  </sheetViews>
  <sheetFormatPr defaultColWidth="9.140625" defaultRowHeight="12.75"/>
  <sheetData>
    <row r="1" spans="2:11" ht="38.25" customHeight="1">
      <c r="B1" s="70" t="s">
        <v>78</v>
      </c>
      <c r="C1" s="70"/>
      <c r="D1" s="70"/>
      <c r="E1" s="70"/>
      <c r="F1" s="70"/>
      <c r="G1" s="70"/>
      <c r="H1" s="70"/>
      <c r="I1" s="70"/>
      <c r="J1" s="70"/>
      <c r="K1" s="70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71" t="s">
        <v>128</v>
      </c>
      <c r="C3" s="71"/>
      <c r="D3" s="71"/>
      <c r="E3" s="71"/>
      <c r="F3" s="71"/>
      <c r="G3" s="71"/>
      <c r="H3" s="71"/>
      <c r="I3" s="71"/>
      <c r="J3" s="71"/>
      <c r="K3" s="71"/>
    </row>
    <row r="4" spans="2:11" ht="12.75">
      <c r="B4" s="72" t="s">
        <v>122</v>
      </c>
      <c r="C4" s="72"/>
      <c r="D4" s="72"/>
      <c r="E4" s="72"/>
      <c r="F4" s="72"/>
      <c r="G4" s="72"/>
      <c r="H4" s="72"/>
      <c r="I4" s="72"/>
      <c r="J4" s="72"/>
      <c r="K4" s="72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18"/>
    </row>
    <row r="6" spans="2:11" ht="12.75">
      <c r="B6" s="73" t="s">
        <v>0</v>
      </c>
      <c r="C6" s="73"/>
      <c r="D6" s="73"/>
      <c r="E6" s="73"/>
      <c r="F6" s="73"/>
      <c r="G6" s="73"/>
      <c r="H6" s="73"/>
      <c r="I6" s="73"/>
      <c r="J6" s="73"/>
      <c r="K6" s="73"/>
    </row>
    <row r="7" spans="2:11" ht="12.75">
      <c r="B7" s="74" t="s">
        <v>79</v>
      </c>
      <c r="C7" s="74"/>
      <c r="D7" s="75" t="s">
        <v>122</v>
      </c>
      <c r="E7" s="75"/>
      <c r="F7" s="75"/>
      <c r="G7" s="75"/>
      <c r="H7" s="74" t="s">
        <v>1</v>
      </c>
      <c r="I7" s="74"/>
      <c r="J7" s="75" t="s">
        <v>124</v>
      </c>
      <c r="K7" s="75"/>
    </row>
    <row r="8" spans="2:11" ht="12.75">
      <c r="B8" s="74" t="s">
        <v>2</v>
      </c>
      <c r="C8" s="74"/>
      <c r="D8" s="76" t="s">
        <v>123</v>
      </c>
      <c r="E8" s="77"/>
      <c r="F8" s="77"/>
      <c r="G8" s="78"/>
      <c r="H8" s="74" t="s">
        <v>3</v>
      </c>
      <c r="I8" s="74"/>
      <c r="J8" s="76">
        <v>100001829</v>
      </c>
      <c r="K8" s="78"/>
    </row>
    <row r="9" ht="7.5" customHeight="1"/>
    <row r="10" spans="2:11" ht="12.75">
      <c r="B10" s="79" t="s">
        <v>9</v>
      </c>
      <c r="C10" s="79"/>
      <c r="D10" s="79"/>
      <c r="E10" s="79"/>
      <c r="F10" s="79"/>
      <c r="G10" s="79"/>
      <c r="H10" s="79"/>
      <c r="I10" s="79"/>
      <c r="J10" s="79"/>
      <c r="K10" s="79"/>
    </row>
    <row r="12" spans="2:11" ht="12.75">
      <c r="B12" s="80" t="s">
        <v>4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2:11" ht="12.75">
      <c r="B13" s="81" t="s">
        <v>5</v>
      </c>
      <c r="C13" s="81"/>
      <c r="D13" s="81"/>
      <c r="E13" s="5" t="s">
        <v>80</v>
      </c>
      <c r="F13" s="5" t="s">
        <v>81</v>
      </c>
      <c r="G13" s="82" t="s">
        <v>6</v>
      </c>
      <c r="H13" s="82"/>
      <c r="I13" s="82"/>
      <c r="J13" s="5" t="s">
        <v>80</v>
      </c>
      <c r="K13" s="5" t="s">
        <v>81</v>
      </c>
    </row>
    <row r="14" spans="2:11" ht="24.75" customHeight="1">
      <c r="B14" s="56" t="s">
        <v>10</v>
      </c>
      <c r="C14" s="57"/>
      <c r="D14" s="57"/>
      <c r="E14" s="21">
        <v>111671</v>
      </c>
      <c r="F14" s="21">
        <v>410323</v>
      </c>
      <c r="G14" s="83" t="s">
        <v>11</v>
      </c>
      <c r="H14" s="83"/>
      <c r="I14" s="83"/>
      <c r="J14" s="4"/>
      <c r="K14" s="4"/>
    </row>
    <row r="15" spans="2:11" ht="12.75">
      <c r="B15" s="56" t="s">
        <v>96</v>
      </c>
      <c r="C15" s="56"/>
      <c r="D15" s="56"/>
      <c r="E15" s="68">
        <v>1951869</v>
      </c>
      <c r="F15" s="68">
        <v>2788233</v>
      </c>
      <c r="G15" s="57" t="s">
        <v>104</v>
      </c>
      <c r="H15" s="57"/>
      <c r="I15" s="57"/>
      <c r="J15" s="21">
        <v>764844</v>
      </c>
      <c r="K15" s="21">
        <v>692368</v>
      </c>
    </row>
    <row r="16" spans="2:11" ht="12.75">
      <c r="B16" s="56"/>
      <c r="C16" s="56"/>
      <c r="D16" s="56"/>
      <c r="E16" s="68"/>
      <c r="F16" s="68"/>
      <c r="G16" s="57" t="s">
        <v>105</v>
      </c>
      <c r="H16" s="57"/>
      <c r="I16" s="57"/>
      <c r="J16" s="21">
        <v>935770</v>
      </c>
      <c r="K16" s="21">
        <v>1457865</v>
      </c>
    </row>
    <row r="17" spans="2:11" ht="23.25" customHeight="1">
      <c r="B17" s="56"/>
      <c r="C17" s="56"/>
      <c r="D17" s="56"/>
      <c r="E17" s="68"/>
      <c r="F17" s="68"/>
      <c r="G17" s="57" t="s">
        <v>106</v>
      </c>
      <c r="H17" s="57"/>
      <c r="I17" s="57"/>
      <c r="J17" s="21"/>
      <c r="K17" s="21">
        <v>272</v>
      </c>
    </row>
    <row r="18" spans="2:11" ht="45" customHeight="1">
      <c r="B18" s="56" t="s">
        <v>97</v>
      </c>
      <c r="C18" s="57"/>
      <c r="D18" s="57"/>
      <c r="E18" s="21">
        <v>19792</v>
      </c>
      <c r="F18" s="21">
        <v>29946</v>
      </c>
      <c r="G18" s="57" t="s">
        <v>12</v>
      </c>
      <c r="H18" s="57"/>
      <c r="I18" s="57"/>
      <c r="J18" s="21"/>
      <c r="K18" s="21"/>
    </row>
    <row r="19" spans="2:11" ht="24" customHeight="1">
      <c r="B19" s="57" t="s">
        <v>98</v>
      </c>
      <c r="C19" s="57"/>
      <c r="D19" s="57"/>
      <c r="E19" s="21">
        <v>1517998</v>
      </c>
      <c r="F19" s="21">
        <v>2149422</v>
      </c>
      <c r="G19" s="56" t="s">
        <v>107</v>
      </c>
      <c r="H19" s="57"/>
      <c r="I19" s="57"/>
      <c r="J19" s="21">
        <v>880</v>
      </c>
      <c r="K19" s="21">
        <v>1333</v>
      </c>
    </row>
    <row r="20" spans="2:11" ht="24" customHeight="1">
      <c r="B20" s="56" t="s">
        <v>99</v>
      </c>
      <c r="C20" s="57"/>
      <c r="D20" s="57"/>
      <c r="E20" s="21">
        <v>625898</v>
      </c>
      <c r="F20" s="21">
        <v>418600</v>
      </c>
      <c r="G20" s="56" t="s">
        <v>14</v>
      </c>
      <c r="H20" s="57"/>
      <c r="I20" s="57"/>
      <c r="J20" s="21">
        <v>79878</v>
      </c>
      <c r="K20" s="21">
        <v>81965</v>
      </c>
    </row>
    <row r="21" spans="2:11" ht="60" customHeight="1">
      <c r="B21" s="56" t="s">
        <v>100</v>
      </c>
      <c r="C21" s="57"/>
      <c r="D21" s="57"/>
      <c r="E21" s="21">
        <v>44803</v>
      </c>
      <c r="F21" s="21">
        <v>71747</v>
      </c>
      <c r="G21" s="56" t="s">
        <v>108</v>
      </c>
      <c r="H21" s="57"/>
      <c r="I21" s="57"/>
      <c r="J21" s="21"/>
      <c r="K21" s="21">
        <v>3024</v>
      </c>
    </row>
    <row r="22" spans="2:11" ht="24" customHeight="1">
      <c r="B22" s="56" t="s">
        <v>101</v>
      </c>
      <c r="C22" s="57"/>
      <c r="D22" s="57"/>
      <c r="E22" s="21">
        <v>417892</v>
      </c>
      <c r="F22" s="21">
        <v>649503</v>
      </c>
      <c r="G22" s="87" t="s">
        <v>13</v>
      </c>
      <c r="H22" s="88"/>
      <c r="I22" s="89"/>
      <c r="J22" s="54">
        <v>40344</v>
      </c>
      <c r="K22" s="54">
        <v>187349</v>
      </c>
    </row>
    <row r="23" spans="2:11" ht="24" customHeight="1">
      <c r="B23" s="84" t="s">
        <v>19</v>
      </c>
      <c r="C23" s="85"/>
      <c r="D23" s="86"/>
      <c r="E23" s="21">
        <v>6580</v>
      </c>
      <c r="F23" s="21">
        <v>4528</v>
      </c>
      <c r="G23" s="90"/>
      <c r="H23" s="91"/>
      <c r="I23" s="92"/>
      <c r="J23" s="55"/>
      <c r="K23" s="55"/>
    </row>
    <row r="24" spans="2:11" ht="36.75" customHeight="1">
      <c r="B24" s="56" t="s">
        <v>102</v>
      </c>
      <c r="C24" s="57"/>
      <c r="D24" s="57"/>
      <c r="E24" s="68">
        <v>409845</v>
      </c>
      <c r="F24" s="68">
        <v>475270</v>
      </c>
      <c r="G24" s="56" t="s">
        <v>109</v>
      </c>
      <c r="H24" s="57"/>
      <c r="I24" s="57"/>
      <c r="J24" s="21"/>
      <c r="K24" s="21"/>
    </row>
    <row r="25" spans="2:11" ht="33.75" customHeight="1">
      <c r="B25" s="57"/>
      <c r="C25" s="57"/>
      <c r="D25" s="57"/>
      <c r="E25" s="68"/>
      <c r="F25" s="68"/>
      <c r="G25" s="56" t="s">
        <v>15</v>
      </c>
      <c r="H25" s="57"/>
      <c r="I25" s="57"/>
      <c r="J25" s="21">
        <v>25261</v>
      </c>
      <c r="K25" s="21">
        <v>13369</v>
      </c>
    </row>
    <row r="26" spans="2:11" ht="29.25" customHeight="1">
      <c r="B26" s="95" t="s">
        <v>16</v>
      </c>
      <c r="C26" s="96"/>
      <c r="D26" s="97"/>
      <c r="E26" s="54"/>
      <c r="F26" s="54"/>
      <c r="G26" s="84" t="s">
        <v>120</v>
      </c>
      <c r="H26" s="93"/>
      <c r="I26" s="94"/>
      <c r="J26" s="21">
        <v>290545</v>
      </c>
      <c r="K26" s="21">
        <v>435558</v>
      </c>
    </row>
    <row r="27" spans="2:11" ht="26.25" customHeight="1">
      <c r="B27" s="98"/>
      <c r="C27" s="99"/>
      <c r="D27" s="100"/>
      <c r="E27" s="55"/>
      <c r="F27" s="55"/>
      <c r="G27" s="83" t="s">
        <v>17</v>
      </c>
      <c r="H27" s="83"/>
      <c r="I27" s="83"/>
      <c r="J27" s="21">
        <f>SUM(J14:J26)</f>
        <v>2137522</v>
      </c>
      <c r="K27" s="21">
        <f>SUM(K14:K26)</f>
        <v>2873103</v>
      </c>
    </row>
    <row r="28" spans="2:11" ht="33.75" customHeight="1">
      <c r="B28" s="56" t="s">
        <v>20</v>
      </c>
      <c r="C28" s="56"/>
      <c r="D28" s="56"/>
      <c r="E28" s="21"/>
      <c r="F28" s="21"/>
      <c r="G28" s="83" t="s">
        <v>18</v>
      </c>
      <c r="H28" s="83"/>
      <c r="I28" s="83"/>
      <c r="J28" s="25"/>
      <c r="K28" s="25"/>
    </row>
    <row r="29" spans="2:11" ht="24.75" customHeight="1">
      <c r="B29" s="56" t="s">
        <v>103</v>
      </c>
      <c r="C29" s="56"/>
      <c r="D29" s="56"/>
      <c r="E29" s="21">
        <v>15794</v>
      </c>
      <c r="F29" s="21">
        <v>24469</v>
      </c>
      <c r="G29" s="101" t="s">
        <v>18</v>
      </c>
      <c r="H29" s="101"/>
      <c r="I29" s="101"/>
      <c r="J29" s="25">
        <v>1290421</v>
      </c>
      <c r="K29" s="25">
        <v>1570532</v>
      </c>
    </row>
    <row r="30" spans="2:11" ht="12.75">
      <c r="B30" s="57" t="s">
        <v>21</v>
      </c>
      <c r="C30" s="57"/>
      <c r="D30" s="57"/>
      <c r="E30" s="21"/>
      <c r="F30" s="24"/>
      <c r="G30" s="57" t="s">
        <v>110</v>
      </c>
      <c r="H30" s="57"/>
      <c r="I30" s="57"/>
      <c r="J30" s="21">
        <v>918717</v>
      </c>
      <c r="K30" s="21">
        <v>1315547</v>
      </c>
    </row>
    <row r="31" spans="2:11" ht="12.75">
      <c r="B31" s="83" t="s">
        <v>22</v>
      </c>
      <c r="C31" s="103"/>
      <c r="D31" s="103"/>
      <c r="E31" s="21">
        <f>E14+E15+E18+E19+E20+E21+E22+E23+E24+E26+E28+E29</f>
        <v>5122142</v>
      </c>
      <c r="F31" s="21">
        <f>F14+F15+F18+F19+F20+F21+F22+F23+F24+F26+F28+F29</f>
        <v>7022041</v>
      </c>
      <c r="G31" s="57" t="s">
        <v>76</v>
      </c>
      <c r="H31" s="57"/>
      <c r="I31" s="57"/>
      <c r="J31" s="21">
        <v>198479</v>
      </c>
      <c r="K31" s="21">
        <v>198479</v>
      </c>
    </row>
    <row r="32" spans="2:11" ht="39" customHeight="1">
      <c r="B32" s="102"/>
      <c r="C32" s="102"/>
      <c r="D32" s="102"/>
      <c r="E32" s="13"/>
      <c r="F32" s="13"/>
      <c r="G32" s="56" t="s">
        <v>111</v>
      </c>
      <c r="H32" s="57"/>
      <c r="I32" s="57"/>
      <c r="J32" s="21">
        <v>35829</v>
      </c>
      <c r="K32" s="21">
        <v>-62602</v>
      </c>
    </row>
    <row r="33" spans="2:11" ht="17.25" customHeight="1">
      <c r="B33" s="19"/>
      <c r="C33" s="19"/>
      <c r="D33" s="19"/>
      <c r="E33" s="13"/>
      <c r="F33" s="13"/>
      <c r="G33" s="84" t="s">
        <v>93</v>
      </c>
      <c r="H33" s="85"/>
      <c r="I33" s="86"/>
      <c r="J33" s="21">
        <v>541174</v>
      </c>
      <c r="K33" s="21">
        <v>1126982</v>
      </c>
    </row>
    <row r="34" spans="2:11" ht="17.25" customHeight="1">
      <c r="B34" s="19"/>
      <c r="C34" s="19"/>
      <c r="D34" s="19"/>
      <c r="E34" s="13"/>
      <c r="F34" s="13"/>
      <c r="G34" s="84" t="s">
        <v>112</v>
      </c>
      <c r="H34" s="85"/>
      <c r="I34" s="86"/>
      <c r="J34" s="21"/>
      <c r="K34" s="21">
        <v>0</v>
      </c>
    </row>
    <row r="35" spans="2:11" ht="38.25" customHeight="1">
      <c r="B35" s="102"/>
      <c r="C35" s="102"/>
      <c r="D35" s="102"/>
      <c r="E35" s="13"/>
      <c r="F35" s="13"/>
      <c r="G35" s="83" t="s">
        <v>113</v>
      </c>
      <c r="H35" s="83"/>
      <c r="I35" s="83"/>
      <c r="J35" s="21">
        <f>SUM(J29:J34)</f>
        <v>2984620</v>
      </c>
      <c r="K35" s="21">
        <f>SUM(K29:K34)</f>
        <v>4148938</v>
      </c>
    </row>
    <row r="36" spans="2:11" ht="37.5" customHeight="1">
      <c r="B36" s="102"/>
      <c r="C36" s="102"/>
      <c r="D36" s="102"/>
      <c r="E36" s="13"/>
      <c r="F36" s="13"/>
      <c r="G36" s="83" t="s">
        <v>114</v>
      </c>
      <c r="H36" s="83"/>
      <c r="I36" s="83"/>
      <c r="J36" s="21">
        <f>J27+J35</f>
        <v>5122142</v>
      </c>
      <c r="K36" s="21">
        <f>K27+K35</f>
        <v>7022041</v>
      </c>
    </row>
    <row r="37" spans="2:11" ht="12.75">
      <c r="B37" s="102"/>
      <c r="C37" s="102"/>
      <c r="D37" s="102"/>
      <c r="E37" s="13"/>
      <c r="F37" s="13"/>
      <c r="G37" s="83" t="s">
        <v>23</v>
      </c>
      <c r="H37" s="83"/>
      <c r="I37" s="83"/>
      <c r="J37" s="26">
        <v>7933336</v>
      </c>
      <c r="K37" s="26">
        <v>9294923</v>
      </c>
    </row>
    <row r="38" spans="2:11" ht="12.75">
      <c r="B38" s="19"/>
      <c r="C38" s="19"/>
      <c r="D38" s="19"/>
      <c r="E38" s="13"/>
      <c r="F38" s="13"/>
      <c r="G38" s="20"/>
      <c r="H38" s="20"/>
      <c r="I38" s="20"/>
      <c r="J38" s="39"/>
      <c r="K38" s="39"/>
    </row>
    <row r="39" spans="2:11" ht="12.75">
      <c r="B39" s="19"/>
      <c r="C39" s="19"/>
      <c r="D39" s="19"/>
      <c r="E39" s="13"/>
      <c r="F39" s="13"/>
      <c r="G39" s="20"/>
      <c r="H39" s="20"/>
      <c r="I39" s="20"/>
      <c r="J39" s="39"/>
      <c r="K39" s="39"/>
    </row>
    <row r="40" spans="2:11" ht="12.75">
      <c r="B40" s="19"/>
      <c r="C40" s="19"/>
      <c r="D40" s="19"/>
      <c r="E40" s="13"/>
      <c r="F40" s="13"/>
      <c r="G40" s="20"/>
      <c r="H40" s="20"/>
      <c r="I40" s="20"/>
      <c r="J40" s="39"/>
      <c r="K40" s="39"/>
    </row>
    <row r="41" spans="2:11" ht="12.75">
      <c r="B41" s="19"/>
      <c r="C41" s="19"/>
      <c r="D41" s="19"/>
      <c r="E41" s="13"/>
      <c r="F41" s="13"/>
      <c r="G41" s="20"/>
      <c r="H41" s="20"/>
      <c r="I41" s="20"/>
      <c r="J41" s="39"/>
      <c r="K41" s="39"/>
    </row>
    <row r="42" spans="2:11" ht="12.75">
      <c r="B42" s="19"/>
      <c r="C42" s="19"/>
      <c r="D42" s="19"/>
      <c r="E42" s="13"/>
      <c r="F42" s="13"/>
      <c r="G42" s="20"/>
      <c r="H42" s="20"/>
      <c r="I42" s="20"/>
      <c r="J42" s="39"/>
      <c r="K42" s="39"/>
    </row>
    <row r="43" spans="2:11" ht="12.75">
      <c r="B43" s="19"/>
      <c r="C43" s="19"/>
      <c r="D43" s="19"/>
      <c r="E43" s="13"/>
      <c r="F43" s="13"/>
      <c r="G43" s="20"/>
      <c r="H43" s="20"/>
      <c r="I43" s="20"/>
      <c r="J43" s="39"/>
      <c r="K43" s="39"/>
    </row>
    <row r="44" spans="2:11" ht="12.75">
      <c r="B44" s="19"/>
      <c r="C44" s="19"/>
      <c r="D44" s="19"/>
      <c r="E44" s="13"/>
      <c r="F44" s="13"/>
      <c r="G44" s="20"/>
      <c r="H44" s="20"/>
      <c r="I44" s="20"/>
      <c r="J44" s="39"/>
      <c r="K44" s="39"/>
    </row>
    <row r="45" spans="2:11" ht="12.75">
      <c r="B45" s="19"/>
      <c r="C45" s="19"/>
      <c r="D45" s="19"/>
      <c r="E45" s="13"/>
      <c r="F45" s="13"/>
      <c r="G45" s="20"/>
      <c r="H45" s="20"/>
      <c r="I45" s="20"/>
      <c r="J45" s="39"/>
      <c r="K45" s="39"/>
    </row>
    <row r="46" spans="2:11" ht="12.75">
      <c r="B46" s="19"/>
      <c r="C46" s="19"/>
      <c r="D46" s="19"/>
      <c r="E46" s="13"/>
      <c r="F46" s="13"/>
      <c r="G46" s="20"/>
      <c r="H46" s="20"/>
      <c r="I46" s="20"/>
      <c r="J46" s="39"/>
      <c r="K46" s="39"/>
    </row>
    <row r="47" spans="2:11" ht="12.75">
      <c r="B47" s="19"/>
      <c r="C47" s="19"/>
      <c r="D47" s="19"/>
      <c r="E47" s="13"/>
      <c r="F47" s="13"/>
      <c r="G47" s="20"/>
      <c r="H47" s="20"/>
      <c r="I47" s="20"/>
      <c r="J47" s="39"/>
      <c r="K47" s="39"/>
    </row>
    <row r="48" spans="2:11" ht="12.75">
      <c r="B48" s="105"/>
      <c r="C48" s="106"/>
      <c r="D48" s="106"/>
      <c r="E48" s="13"/>
      <c r="F48" s="13"/>
      <c r="G48" s="104"/>
      <c r="H48" s="104"/>
      <c r="I48" s="104"/>
      <c r="J48" s="13"/>
      <c r="K48" s="13"/>
    </row>
    <row r="49" spans="2:11" ht="12.75">
      <c r="B49" s="8"/>
      <c r="C49" s="8"/>
      <c r="D49" s="8"/>
      <c r="E49" s="11"/>
      <c r="F49" s="11"/>
      <c r="J49" s="13"/>
      <c r="K49" s="13"/>
    </row>
    <row r="50" spans="2:11" ht="12.75">
      <c r="B50" s="107" t="s">
        <v>52</v>
      </c>
      <c r="C50" s="107"/>
      <c r="D50" s="107"/>
      <c r="E50" s="107"/>
      <c r="F50" s="107"/>
      <c r="G50" s="108" t="s">
        <v>7</v>
      </c>
      <c r="H50" s="108"/>
      <c r="I50" s="108"/>
      <c r="J50" s="108"/>
      <c r="K50" s="108"/>
    </row>
    <row r="51" spans="2:11" ht="12.75">
      <c r="B51" s="109" t="s">
        <v>24</v>
      </c>
      <c r="C51" s="109"/>
      <c r="D51" s="109"/>
      <c r="E51" s="110" t="s">
        <v>80</v>
      </c>
      <c r="F51" s="110" t="s">
        <v>81</v>
      </c>
      <c r="G51" s="111" t="s">
        <v>25</v>
      </c>
      <c r="H51" s="111"/>
      <c r="I51" s="111"/>
      <c r="J51" s="110" t="s">
        <v>80</v>
      </c>
      <c r="K51" s="110" t="s">
        <v>81</v>
      </c>
    </row>
    <row r="52" spans="2:11" ht="12.75">
      <c r="B52" s="109"/>
      <c r="C52" s="109"/>
      <c r="D52" s="109"/>
      <c r="E52" s="110"/>
      <c r="F52" s="110"/>
      <c r="G52" s="111"/>
      <c r="H52" s="111"/>
      <c r="I52" s="111"/>
      <c r="J52" s="110"/>
      <c r="K52" s="110"/>
    </row>
    <row r="53" spans="1:11" ht="24.75" customHeight="1">
      <c r="A53" s="27"/>
      <c r="B53" s="44" t="s">
        <v>26</v>
      </c>
      <c r="C53" s="112"/>
      <c r="D53" s="113"/>
      <c r="E53" s="26">
        <v>528096</v>
      </c>
      <c r="F53" s="26">
        <v>775986</v>
      </c>
      <c r="G53" s="114" t="s">
        <v>27</v>
      </c>
      <c r="H53" s="115"/>
      <c r="I53" s="116"/>
      <c r="J53" s="26">
        <v>399451</v>
      </c>
      <c r="K53" s="26">
        <v>716777</v>
      </c>
    </row>
    <row r="54" spans="1:11" ht="23.25" customHeight="1">
      <c r="A54" s="27"/>
      <c r="B54" s="44" t="s">
        <v>28</v>
      </c>
      <c r="C54" s="112"/>
      <c r="D54" s="113"/>
      <c r="E54" s="26">
        <v>503061</v>
      </c>
      <c r="F54" s="26">
        <v>575722</v>
      </c>
      <c r="G54" s="114" t="s">
        <v>29</v>
      </c>
      <c r="H54" s="115"/>
      <c r="I54" s="116"/>
      <c r="J54" s="26">
        <v>45990</v>
      </c>
      <c r="K54" s="26">
        <v>74162</v>
      </c>
    </row>
    <row r="55" spans="1:11" ht="12.75">
      <c r="A55" s="27"/>
      <c r="B55" s="69" t="s">
        <v>30</v>
      </c>
      <c r="C55" s="50"/>
      <c r="D55" s="51"/>
      <c r="E55" s="45">
        <f>E53-E54</f>
        <v>25035</v>
      </c>
      <c r="F55" s="45">
        <f>F53-F54</f>
        <v>200264</v>
      </c>
      <c r="G55" s="120" t="s">
        <v>70</v>
      </c>
      <c r="H55" s="121"/>
      <c r="I55" s="122"/>
      <c r="J55" s="26">
        <f>J53-J54</f>
        <v>353461</v>
      </c>
      <c r="K55" s="26">
        <f>K53-K54</f>
        <v>642615</v>
      </c>
    </row>
    <row r="56" spans="1:11" ht="12.75">
      <c r="A56" s="27"/>
      <c r="B56" s="163"/>
      <c r="C56" s="164"/>
      <c r="D56" s="165"/>
      <c r="E56" s="45"/>
      <c r="F56" s="45"/>
      <c r="G56" s="123" t="s">
        <v>115</v>
      </c>
      <c r="H56" s="112"/>
      <c r="I56" s="113"/>
      <c r="J56" s="26">
        <v>85791</v>
      </c>
      <c r="K56" s="26">
        <v>73187</v>
      </c>
    </row>
    <row r="57" spans="1:11" ht="12.75">
      <c r="A57" s="27"/>
      <c r="B57" s="166"/>
      <c r="C57" s="167"/>
      <c r="D57" s="168"/>
      <c r="E57" s="45"/>
      <c r="F57" s="45"/>
      <c r="G57" s="123" t="s">
        <v>116</v>
      </c>
      <c r="H57" s="112"/>
      <c r="I57" s="113"/>
      <c r="J57" s="26">
        <v>11671</v>
      </c>
      <c r="K57" s="26">
        <v>11643</v>
      </c>
    </row>
    <row r="58" spans="1:11" ht="12.75">
      <c r="A58" s="27"/>
      <c r="B58" s="69" t="s">
        <v>31</v>
      </c>
      <c r="C58" s="50"/>
      <c r="D58" s="51"/>
      <c r="E58" s="52">
        <v>259566</v>
      </c>
      <c r="F58" s="52">
        <v>442943</v>
      </c>
      <c r="G58" s="130" t="s">
        <v>32</v>
      </c>
      <c r="H58" s="66"/>
      <c r="I58" s="67"/>
      <c r="J58" s="26">
        <f>J56-J57</f>
        <v>74120</v>
      </c>
      <c r="K58" s="26">
        <f>K56-K57</f>
        <v>61544</v>
      </c>
    </row>
    <row r="59" spans="1:11" ht="23.25" customHeight="1">
      <c r="A59" s="27"/>
      <c r="B59" s="163"/>
      <c r="C59" s="164"/>
      <c r="D59" s="165"/>
      <c r="E59" s="129"/>
      <c r="F59" s="129"/>
      <c r="G59" s="49" t="s">
        <v>83</v>
      </c>
      <c r="H59" s="66"/>
      <c r="I59" s="67"/>
      <c r="J59" s="26">
        <v>3526</v>
      </c>
      <c r="K59" s="26">
        <v>833</v>
      </c>
    </row>
    <row r="60" spans="1:11" ht="38.25" customHeight="1">
      <c r="A60" s="27"/>
      <c r="B60" s="163"/>
      <c r="C60" s="164"/>
      <c r="D60" s="165"/>
      <c r="E60" s="129"/>
      <c r="F60" s="129"/>
      <c r="G60" s="117" t="s">
        <v>82</v>
      </c>
      <c r="H60" s="131"/>
      <c r="I60" s="132"/>
      <c r="J60" s="26">
        <v>183156</v>
      </c>
      <c r="K60" s="26">
        <v>-1408</v>
      </c>
    </row>
    <row r="61" spans="1:11" ht="38.25" customHeight="1">
      <c r="A61" s="27"/>
      <c r="B61" s="163"/>
      <c r="C61" s="164"/>
      <c r="D61" s="165"/>
      <c r="E61" s="129"/>
      <c r="F61" s="129"/>
      <c r="G61" s="117" t="s">
        <v>84</v>
      </c>
      <c r="H61" s="118"/>
      <c r="I61" s="119"/>
      <c r="J61" s="26"/>
      <c r="K61" s="26"/>
    </row>
    <row r="62" spans="1:11" ht="26.25" customHeight="1">
      <c r="A62" s="27"/>
      <c r="B62" s="163"/>
      <c r="C62" s="164"/>
      <c r="D62" s="165"/>
      <c r="E62" s="129"/>
      <c r="F62" s="129"/>
      <c r="G62" s="117" t="s">
        <v>85</v>
      </c>
      <c r="H62" s="118"/>
      <c r="I62" s="119"/>
      <c r="J62" s="26"/>
      <c r="K62" s="26"/>
    </row>
    <row r="63" spans="1:11" ht="26.25" customHeight="1">
      <c r="A63" s="27"/>
      <c r="B63" s="163"/>
      <c r="C63" s="164"/>
      <c r="D63" s="165"/>
      <c r="E63" s="129"/>
      <c r="F63" s="129"/>
      <c r="G63" s="117" t="s">
        <v>86</v>
      </c>
      <c r="H63" s="118"/>
      <c r="I63" s="119"/>
      <c r="J63" s="26"/>
      <c r="K63" s="26"/>
    </row>
    <row r="64" spans="1:11" ht="12.75">
      <c r="A64" s="27"/>
      <c r="B64" s="69" t="s">
        <v>33</v>
      </c>
      <c r="C64" s="50"/>
      <c r="D64" s="51"/>
      <c r="E64" s="68">
        <v>668019</v>
      </c>
      <c r="F64" s="68">
        <v>139368</v>
      </c>
      <c r="G64" s="46" t="s">
        <v>34</v>
      </c>
      <c r="H64" s="124"/>
      <c r="I64" s="125"/>
      <c r="J64" s="52">
        <v>12715</v>
      </c>
      <c r="K64" s="52">
        <v>30691</v>
      </c>
    </row>
    <row r="65" spans="1:11" ht="12.75">
      <c r="A65" s="27"/>
      <c r="B65" s="166"/>
      <c r="C65" s="167"/>
      <c r="D65" s="168"/>
      <c r="E65" s="68"/>
      <c r="F65" s="68"/>
      <c r="G65" s="126"/>
      <c r="H65" s="127"/>
      <c r="I65" s="128"/>
      <c r="J65" s="53"/>
      <c r="K65" s="53"/>
    </row>
    <row r="66" spans="1:11" ht="36" customHeight="1">
      <c r="A66" s="27"/>
      <c r="B66" s="208" t="s">
        <v>35</v>
      </c>
      <c r="C66" s="209"/>
      <c r="D66" s="210"/>
      <c r="E66" s="68"/>
      <c r="F66" s="68"/>
      <c r="G66" s="114" t="s">
        <v>117</v>
      </c>
      <c r="H66" s="115"/>
      <c r="I66" s="116"/>
      <c r="J66" s="26">
        <v>520</v>
      </c>
      <c r="K66" s="26">
        <v>8322</v>
      </c>
    </row>
    <row r="67" spans="1:11" ht="15.75" customHeight="1">
      <c r="A67" s="27"/>
      <c r="B67" s="211"/>
      <c r="C67" s="212"/>
      <c r="D67" s="213"/>
      <c r="E67" s="68"/>
      <c r="F67" s="68"/>
      <c r="G67" s="68" t="s">
        <v>36</v>
      </c>
      <c r="H67" s="68"/>
      <c r="I67" s="68"/>
      <c r="J67" s="29">
        <v>7147</v>
      </c>
      <c r="K67" s="29">
        <v>7526</v>
      </c>
    </row>
    <row r="68" spans="1:11" ht="32.25" customHeight="1">
      <c r="A68" s="27"/>
      <c r="B68" s="211"/>
      <c r="C68" s="212"/>
      <c r="D68" s="213"/>
      <c r="E68" s="21">
        <f>E53-E54+E58-E64</f>
        <v>-383418</v>
      </c>
      <c r="F68" s="21">
        <f>F53-F54+F58-F64</f>
        <v>503839</v>
      </c>
      <c r="G68" s="133" t="s">
        <v>87</v>
      </c>
      <c r="H68" s="115"/>
      <c r="I68" s="116"/>
      <c r="J68" s="21">
        <v>267816</v>
      </c>
      <c r="K68" s="21">
        <v>1546185</v>
      </c>
    </row>
    <row r="69" spans="1:11" ht="32.25" customHeight="1">
      <c r="A69" s="27"/>
      <c r="B69" s="211"/>
      <c r="C69" s="212"/>
      <c r="D69" s="213"/>
      <c r="E69" s="21"/>
      <c r="F69" s="21"/>
      <c r="G69" s="133" t="s">
        <v>88</v>
      </c>
      <c r="H69" s="206"/>
      <c r="I69" s="207"/>
      <c r="J69" s="21">
        <v>326526</v>
      </c>
      <c r="K69" s="21">
        <v>410797</v>
      </c>
    </row>
    <row r="70" spans="1:11" ht="21" customHeight="1">
      <c r="A70" s="27"/>
      <c r="B70" s="214"/>
      <c r="C70" s="215"/>
      <c r="D70" s="216"/>
      <c r="E70" s="21"/>
      <c r="F70" s="21"/>
      <c r="G70" s="142" t="s">
        <v>89</v>
      </c>
      <c r="H70" s="143"/>
      <c r="I70" s="144"/>
      <c r="J70" s="52">
        <v>28890</v>
      </c>
      <c r="K70" s="52">
        <v>29763</v>
      </c>
    </row>
    <row r="71" spans="1:11" ht="25.5" customHeight="1">
      <c r="A71" s="27"/>
      <c r="B71" s="185" t="s">
        <v>37</v>
      </c>
      <c r="C71" s="186"/>
      <c r="D71" s="187"/>
      <c r="E71" s="21">
        <v>-494863</v>
      </c>
      <c r="F71" s="21">
        <v>414063</v>
      </c>
      <c r="G71" s="145"/>
      <c r="H71" s="146"/>
      <c r="I71" s="147"/>
      <c r="J71" s="53"/>
      <c r="K71" s="53"/>
    </row>
    <row r="72" spans="1:11" ht="22.5" customHeight="1">
      <c r="A72" s="27"/>
      <c r="B72" s="151" t="s">
        <v>38</v>
      </c>
      <c r="C72" s="152"/>
      <c r="D72" s="153"/>
      <c r="E72" s="68"/>
      <c r="F72" s="68"/>
      <c r="G72" s="133" t="s">
        <v>90</v>
      </c>
      <c r="H72" s="115"/>
      <c r="I72" s="116"/>
      <c r="J72" s="26">
        <v>161548</v>
      </c>
      <c r="K72" s="26">
        <v>181398</v>
      </c>
    </row>
    <row r="73" spans="1:11" ht="12.75">
      <c r="A73" s="27"/>
      <c r="B73" s="154"/>
      <c r="C73" s="155"/>
      <c r="D73" s="156"/>
      <c r="E73" s="68"/>
      <c r="F73" s="68"/>
      <c r="G73" s="136" t="s">
        <v>71</v>
      </c>
      <c r="H73" s="137"/>
      <c r="I73" s="138"/>
      <c r="J73" s="149">
        <v>166567</v>
      </c>
      <c r="K73" s="149"/>
    </row>
    <row r="74" spans="1:11" ht="31.5" customHeight="1">
      <c r="A74" s="27"/>
      <c r="B74" s="69" t="s">
        <v>39</v>
      </c>
      <c r="C74" s="50"/>
      <c r="D74" s="51"/>
      <c r="E74" s="21"/>
      <c r="F74" s="21">
        <v>545</v>
      </c>
      <c r="G74" s="139"/>
      <c r="H74" s="140"/>
      <c r="I74" s="141"/>
      <c r="J74" s="55"/>
      <c r="K74" s="55"/>
    </row>
    <row r="75" spans="1:11" ht="33" customHeight="1">
      <c r="A75" s="27"/>
      <c r="B75" s="69" t="s">
        <v>40</v>
      </c>
      <c r="C75" s="50"/>
      <c r="D75" s="51"/>
      <c r="E75" s="23">
        <v>50359</v>
      </c>
      <c r="F75" s="23">
        <v>144828</v>
      </c>
      <c r="G75" s="44" t="s">
        <v>72</v>
      </c>
      <c r="H75" s="112"/>
      <c r="I75" s="113"/>
      <c r="J75" s="28"/>
      <c r="K75" s="28">
        <v>203455</v>
      </c>
    </row>
    <row r="76" spans="1:11" ht="36" customHeight="1">
      <c r="A76" s="27"/>
      <c r="B76" s="188" t="s">
        <v>75</v>
      </c>
      <c r="C76" s="189"/>
      <c r="D76" s="190"/>
      <c r="E76" s="22">
        <f>E74-E75</f>
        <v>-50359</v>
      </c>
      <c r="F76" s="22">
        <f>F74-F75</f>
        <v>-144283</v>
      </c>
      <c r="G76" s="65" t="s">
        <v>41</v>
      </c>
      <c r="H76" s="134"/>
      <c r="I76" s="135"/>
      <c r="J76" s="21">
        <f>J55+J58+J59+J60+J64+J66+J67+J68-J69-J70-J72+J73</f>
        <v>552064</v>
      </c>
      <c r="K76" s="21">
        <f>K55+K58+K59+K60+K64+K66+K67+K68-K69-K70-K72-K75</f>
        <v>1470895</v>
      </c>
    </row>
    <row r="77" spans="1:11" ht="26.25" customHeight="1">
      <c r="A77" s="27"/>
      <c r="B77" s="63" t="s">
        <v>42</v>
      </c>
      <c r="C77" s="63"/>
      <c r="D77" s="63"/>
      <c r="E77" s="45"/>
      <c r="F77" s="45"/>
      <c r="G77" s="151" t="s">
        <v>43</v>
      </c>
      <c r="H77" s="152"/>
      <c r="I77" s="153"/>
      <c r="J77" s="150"/>
      <c r="K77" s="150"/>
    </row>
    <row r="78" spans="1:11" ht="12.75">
      <c r="A78" s="27"/>
      <c r="B78" s="63"/>
      <c r="C78" s="63"/>
      <c r="D78" s="63"/>
      <c r="E78" s="45"/>
      <c r="F78" s="45"/>
      <c r="G78" s="154"/>
      <c r="H78" s="155"/>
      <c r="I78" s="156"/>
      <c r="J78" s="150"/>
      <c r="K78" s="150"/>
    </row>
    <row r="79" spans="1:11" ht="39" customHeight="1">
      <c r="A79" s="27"/>
      <c r="B79" s="46" t="s">
        <v>44</v>
      </c>
      <c r="C79" s="47"/>
      <c r="D79" s="48"/>
      <c r="E79" s="26">
        <v>416957</v>
      </c>
      <c r="F79" s="26"/>
      <c r="G79" s="148" t="s">
        <v>45</v>
      </c>
      <c r="H79" s="148"/>
      <c r="I79" s="148"/>
      <c r="J79" s="68">
        <v>552064</v>
      </c>
      <c r="K79" s="68">
        <v>1470895</v>
      </c>
    </row>
    <row r="80" spans="1:11" ht="25.5" customHeight="1">
      <c r="A80" s="27"/>
      <c r="B80" s="44" t="s">
        <v>46</v>
      </c>
      <c r="C80" s="41"/>
      <c r="D80" s="40"/>
      <c r="E80" s="29"/>
      <c r="F80" s="29">
        <v>7191</v>
      </c>
      <c r="G80" s="148"/>
      <c r="H80" s="148"/>
      <c r="I80" s="148"/>
      <c r="J80" s="68"/>
      <c r="K80" s="68"/>
    </row>
    <row r="81" spans="1:11" ht="24" customHeight="1">
      <c r="A81" s="27"/>
      <c r="B81" s="49" t="s">
        <v>47</v>
      </c>
      <c r="C81" s="42"/>
      <c r="D81" s="43"/>
      <c r="E81" s="26"/>
      <c r="F81" s="26"/>
      <c r="G81" s="114" t="s">
        <v>48</v>
      </c>
      <c r="H81" s="115"/>
      <c r="I81" s="116"/>
      <c r="J81" s="21">
        <v>53565</v>
      </c>
      <c r="K81" s="21">
        <v>177173</v>
      </c>
    </row>
    <row r="82" spans="1:11" ht="42" customHeight="1">
      <c r="A82" s="27"/>
      <c r="B82" s="157" t="s">
        <v>49</v>
      </c>
      <c r="C82" s="158"/>
      <c r="D82" s="159"/>
      <c r="E82" s="52">
        <v>416957</v>
      </c>
      <c r="F82" s="52">
        <v>-7191</v>
      </c>
      <c r="G82" s="44" t="s">
        <v>119</v>
      </c>
      <c r="H82" s="112"/>
      <c r="I82" s="113"/>
      <c r="J82" s="21">
        <v>735</v>
      </c>
      <c r="K82" s="21">
        <v>869</v>
      </c>
    </row>
    <row r="83" spans="1:11" ht="42" customHeight="1">
      <c r="A83" s="27"/>
      <c r="B83" s="160"/>
      <c r="C83" s="161"/>
      <c r="D83" s="162"/>
      <c r="E83" s="53"/>
      <c r="F83" s="53"/>
      <c r="G83" s="44" t="s">
        <v>118</v>
      </c>
      <c r="H83" s="112"/>
      <c r="I83" s="113"/>
      <c r="J83" s="21"/>
      <c r="K83" s="21"/>
    </row>
    <row r="84" spans="1:11" ht="28.5" customHeight="1">
      <c r="A84" s="27"/>
      <c r="B84" s="65" t="s">
        <v>50</v>
      </c>
      <c r="C84" s="66"/>
      <c r="D84" s="67"/>
      <c r="E84" s="26">
        <f>E53+E58+E79</f>
        <v>1204619</v>
      </c>
      <c r="F84" s="26">
        <f>F53+F58+F79+F74</f>
        <v>1219474</v>
      </c>
      <c r="G84" s="62" t="s">
        <v>53</v>
      </c>
      <c r="H84" s="62"/>
      <c r="I84" s="62"/>
      <c r="J84" s="26">
        <f>J79-J81+J82</f>
        <v>499234</v>
      </c>
      <c r="K84" s="26">
        <f>K79-K81+K82</f>
        <v>1294591</v>
      </c>
    </row>
    <row r="85" spans="1:11" ht="24.75" customHeight="1">
      <c r="A85" s="27"/>
      <c r="B85" s="63" t="s">
        <v>51</v>
      </c>
      <c r="C85" s="64"/>
      <c r="D85" s="64"/>
      <c r="E85" s="30">
        <f>E54+E64+E75+111445</f>
        <v>1332884</v>
      </c>
      <c r="F85" s="30">
        <f>F54+F64+F75+F80+89776</f>
        <v>956885</v>
      </c>
      <c r="G85" s="59" t="s">
        <v>54</v>
      </c>
      <c r="H85" s="60"/>
      <c r="I85" s="61"/>
      <c r="J85" s="23"/>
      <c r="K85" s="23"/>
    </row>
    <row r="86" spans="1:11" ht="23.25" customHeight="1">
      <c r="A86" s="27"/>
      <c r="B86" s="63" t="s">
        <v>66</v>
      </c>
      <c r="C86" s="64"/>
      <c r="D86" s="64"/>
      <c r="E86" s="21">
        <f>E84-E85</f>
        <v>-128265</v>
      </c>
      <c r="F86" s="21">
        <f>F84-F85</f>
        <v>262589</v>
      </c>
      <c r="G86" s="62" t="s">
        <v>55</v>
      </c>
      <c r="H86" s="62"/>
      <c r="I86" s="62"/>
      <c r="J86" s="21">
        <v>4</v>
      </c>
      <c r="K86" s="21">
        <v>9</v>
      </c>
    </row>
    <row r="87" spans="1:11" ht="28.5" customHeight="1">
      <c r="A87" s="27"/>
      <c r="B87" s="65" t="s">
        <v>67</v>
      </c>
      <c r="C87" s="66"/>
      <c r="D87" s="67"/>
      <c r="E87" s="21">
        <v>232872</v>
      </c>
      <c r="F87" s="21">
        <v>111671</v>
      </c>
      <c r="G87" s="62" t="s">
        <v>56</v>
      </c>
      <c r="H87" s="62"/>
      <c r="I87" s="62"/>
      <c r="J87" s="21"/>
      <c r="K87" s="21"/>
    </row>
    <row r="88" spans="1:11" ht="21.75" customHeight="1">
      <c r="A88" s="27"/>
      <c r="B88" s="63" t="s">
        <v>68</v>
      </c>
      <c r="C88" s="63"/>
      <c r="D88" s="63"/>
      <c r="E88" s="21">
        <v>7064</v>
      </c>
      <c r="F88" s="21">
        <v>36063</v>
      </c>
      <c r="G88" s="27"/>
      <c r="H88" s="27"/>
      <c r="I88" s="27"/>
      <c r="J88" s="27"/>
      <c r="K88" s="27"/>
    </row>
    <row r="89" spans="1:11" ht="16.5" customHeight="1">
      <c r="A89" s="27"/>
      <c r="B89" s="63" t="s">
        <v>69</v>
      </c>
      <c r="C89" s="63"/>
      <c r="D89" s="63"/>
      <c r="E89" s="21">
        <f>E86+E87+E88</f>
        <v>111671</v>
      </c>
      <c r="F89" s="21">
        <f>F86+F87+F88</f>
        <v>410323</v>
      </c>
      <c r="G89" s="31"/>
      <c r="H89" s="31"/>
      <c r="I89" s="31"/>
      <c r="J89" s="32"/>
      <c r="K89" s="32"/>
    </row>
    <row r="90" spans="7:11" ht="11.25" customHeight="1">
      <c r="G90" s="7"/>
      <c r="H90" s="7"/>
      <c r="I90" s="7"/>
      <c r="J90" s="8"/>
      <c r="K90" s="8"/>
    </row>
    <row r="92" spans="2:11" ht="12.75">
      <c r="B92" s="203" t="s">
        <v>8</v>
      </c>
      <c r="C92" s="203"/>
      <c r="D92" s="203"/>
      <c r="E92" s="203"/>
      <c r="F92" s="203"/>
      <c r="G92" s="203"/>
      <c r="H92" s="203"/>
      <c r="I92" s="203"/>
      <c r="J92" s="203"/>
      <c r="K92" s="203"/>
    </row>
    <row r="94" spans="1:11" ht="18.75" customHeight="1">
      <c r="A94" s="17"/>
      <c r="B94" s="199"/>
      <c r="C94" s="200"/>
      <c r="D94" s="193">
        <v>2007</v>
      </c>
      <c r="E94" s="194"/>
      <c r="F94" s="194"/>
      <c r="G94" s="195"/>
      <c r="H94" s="196">
        <v>2008</v>
      </c>
      <c r="I94" s="197"/>
      <c r="J94" s="197"/>
      <c r="K94" s="198"/>
    </row>
    <row r="95" spans="1:11" ht="21.75" customHeight="1">
      <c r="A95" s="16"/>
      <c r="B95" s="201"/>
      <c r="C95" s="202"/>
      <c r="D95" s="14" t="s">
        <v>58</v>
      </c>
      <c r="E95" s="14" t="s">
        <v>59</v>
      </c>
      <c r="F95" s="14" t="s">
        <v>60</v>
      </c>
      <c r="G95" s="14" t="s">
        <v>61</v>
      </c>
      <c r="H95" s="14" t="s">
        <v>58</v>
      </c>
      <c r="I95" s="14" t="s">
        <v>59</v>
      </c>
      <c r="J95" s="14" t="s">
        <v>60</v>
      </c>
      <c r="K95" s="14" t="s">
        <v>61</v>
      </c>
    </row>
    <row r="96" spans="1:12" ht="24" customHeight="1">
      <c r="A96" s="16"/>
      <c r="B96" s="181" t="s">
        <v>73</v>
      </c>
      <c r="C96" s="182"/>
      <c r="D96" s="33">
        <v>998213</v>
      </c>
      <c r="E96" s="34">
        <v>249551</v>
      </c>
      <c r="F96" s="34"/>
      <c r="G96" s="34">
        <f>D96+E96-F96</f>
        <v>1247764</v>
      </c>
      <c r="H96" s="34">
        <v>1247764</v>
      </c>
      <c r="I96" s="34">
        <v>309423</v>
      </c>
      <c r="J96" s="34"/>
      <c r="K96" s="34">
        <f>H96+I96-J96</f>
        <v>1557187</v>
      </c>
      <c r="L96" s="9"/>
    </row>
    <row r="97" spans="1:12" ht="22.5" customHeight="1">
      <c r="A97" s="16"/>
      <c r="B97" s="181" t="s">
        <v>62</v>
      </c>
      <c r="C97" s="182"/>
      <c r="D97" s="33">
        <v>20536</v>
      </c>
      <c r="E97" s="34"/>
      <c r="F97" s="34"/>
      <c r="G97" s="34">
        <f aca="true" t="shared" si="0" ref="G97:G107">D97+E97-F97</f>
        <v>20536</v>
      </c>
      <c r="H97" s="34">
        <v>20536</v>
      </c>
      <c r="I97" s="34"/>
      <c r="J97" s="34"/>
      <c r="K97" s="34">
        <f aca="true" t="shared" si="1" ref="K97:K107">H97+I97-J97</f>
        <v>20536</v>
      </c>
      <c r="L97" s="9"/>
    </row>
    <row r="98" spans="1:12" ht="24.75" customHeight="1">
      <c r="A98" s="16"/>
      <c r="B98" s="181" t="s">
        <v>91</v>
      </c>
      <c r="C98" s="182"/>
      <c r="D98" s="35"/>
      <c r="E98" s="35"/>
      <c r="F98" s="35"/>
      <c r="G98" s="34">
        <f t="shared" si="0"/>
        <v>0</v>
      </c>
      <c r="H98" s="35"/>
      <c r="I98" s="35"/>
      <c r="J98" s="35"/>
      <c r="K98" s="34">
        <f t="shared" si="1"/>
        <v>0</v>
      </c>
      <c r="L98" s="10"/>
    </row>
    <row r="99" spans="1:12" ht="22.5" customHeight="1">
      <c r="A99" s="16"/>
      <c r="B99" s="181" t="s">
        <v>63</v>
      </c>
      <c r="C99" s="182"/>
      <c r="D99" s="34">
        <v>22121</v>
      </c>
      <c r="E99" s="35"/>
      <c r="F99" s="35"/>
      <c r="G99" s="34">
        <f t="shared" si="0"/>
        <v>22121</v>
      </c>
      <c r="H99" s="35">
        <v>22121</v>
      </c>
      <c r="I99" s="35"/>
      <c r="J99" s="35">
        <v>22121</v>
      </c>
      <c r="K99" s="34">
        <f t="shared" si="1"/>
        <v>0</v>
      </c>
      <c r="L99" s="10"/>
    </row>
    <row r="100" spans="1:12" ht="21" customHeight="1">
      <c r="A100" s="16"/>
      <c r="B100" s="181" t="s">
        <v>92</v>
      </c>
      <c r="C100" s="182"/>
      <c r="D100" s="34">
        <v>743201</v>
      </c>
      <c r="E100" s="35">
        <v>259991</v>
      </c>
      <c r="F100" s="35">
        <v>84475</v>
      </c>
      <c r="G100" s="34">
        <f t="shared" si="0"/>
        <v>918717</v>
      </c>
      <c r="H100" s="35">
        <v>918717</v>
      </c>
      <c r="I100" s="35">
        <v>396830</v>
      </c>
      <c r="J100" s="35"/>
      <c r="K100" s="34">
        <f t="shared" si="1"/>
        <v>1315547</v>
      </c>
      <c r="L100" s="10"/>
    </row>
    <row r="101" spans="1:12" ht="27.75" customHeight="1">
      <c r="A101" s="16"/>
      <c r="B101" s="181" t="s">
        <v>76</v>
      </c>
      <c r="C101" s="182"/>
      <c r="D101" s="34">
        <v>198479</v>
      </c>
      <c r="E101" s="35"/>
      <c r="F101" s="35"/>
      <c r="G101" s="34">
        <f t="shared" si="0"/>
        <v>198479</v>
      </c>
      <c r="H101" s="35">
        <v>198479</v>
      </c>
      <c r="I101" s="35"/>
      <c r="J101" s="35"/>
      <c r="K101" s="34">
        <f t="shared" si="1"/>
        <v>198479</v>
      </c>
      <c r="L101" s="10"/>
    </row>
    <row r="102" spans="1:12" ht="25.5" customHeight="1">
      <c r="A102" s="16"/>
      <c r="B102" s="181" t="s">
        <v>93</v>
      </c>
      <c r="C102" s="182"/>
      <c r="D102" s="34">
        <v>502008</v>
      </c>
      <c r="E102" s="35">
        <v>583709</v>
      </c>
      <c r="F102" s="35">
        <v>544543</v>
      </c>
      <c r="G102" s="34">
        <f t="shared" si="0"/>
        <v>541174</v>
      </c>
      <c r="H102" s="35">
        <v>541174</v>
      </c>
      <c r="I102" s="35">
        <v>1294591</v>
      </c>
      <c r="J102" s="35">
        <v>708783</v>
      </c>
      <c r="K102" s="34">
        <f t="shared" si="1"/>
        <v>1126982</v>
      </c>
      <c r="L102" s="10"/>
    </row>
    <row r="103" spans="1:12" ht="24" customHeight="1">
      <c r="A103" s="15"/>
      <c r="B103" s="181" t="s">
        <v>64</v>
      </c>
      <c r="C103" s="182"/>
      <c r="D103" s="35"/>
      <c r="E103" s="35"/>
      <c r="F103" s="35"/>
      <c r="G103" s="34">
        <f t="shared" si="0"/>
        <v>0</v>
      </c>
      <c r="H103" s="35"/>
      <c r="I103" s="35"/>
      <c r="J103" s="35"/>
      <c r="K103" s="34">
        <f t="shared" si="1"/>
        <v>0</v>
      </c>
      <c r="L103" s="10"/>
    </row>
    <row r="104" spans="1:12" ht="27" customHeight="1">
      <c r="A104" s="15"/>
      <c r="B104" s="191" t="s">
        <v>94</v>
      </c>
      <c r="C104" s="192"/>
      <c r="D104" s="35">
        <v>0</v>
      </c>
      <c r="E104" s="35"/>
      <c r="F104" s="35"/>
      <c r="G104" s="34">
        <f t="shared" si="0"/>
        <v>0</v>
      </c>
      <c r="H104" s="35">
        <v>0</v>
      </c>
      <c r="I104" s="35"/>
      <c r="J104" s="35">
        <v>7191</v>
      </c>
      <c r="K104" s="34">
        <f t="shared" si="1"/>
        <v>-7191</v>
      </c>
      <c r="L104" s="10"/>
    </row>
    <row r="105" spans="1:12" ht="31.5" customHeight="1">
      <c r="A105" s="15"/>
      <c r="B105" s="191" t="s">
        <v>95</v>
      </c>
      <c r="C105" s="192"/>
      <c r="D105" s="34">
        <v>25921</v>
      </c>
      <c r="E105" s="35">
        <v>19952</v>
      </c>
      <c r="F105" s="35">
        <v>10044</v>
      </c>
      <c r="G105" s="34">
        <f t="shared" si="0"/>
        <v>35829</v>
      </c>
      <c r="H105" s="35">
        <v>35829</v>
      </c>
      <c r="I105" s="35">
        <v>11023</v>
      </c>
      <c r="J105" s="35">
        <v>109454</v>
      </c>
      <c r="K105" s="34">
        <f t="shared" si="1"/>
        <v>-62602</v>
      </c>
      <c r="L105" s="10"/>
    </row>
    <row r="106" spans="1:12" ht="27" customHeight="1">
      <c r="A106" s="15"/>
      <c r="B106" s="191" t="s">
        <v>65</v>
      </c>
      <c r="C106" s="192"/>
      <c r="D106" s="35">
        <f>SUM(D96:D105)</f>
        <v>2510479</v>
      </c>
      <c r="E106" s="35">
        <f>SUM(E96:E105)</f>
        <v>1113203</v>
      </c>
      <c r="F106" s="35">
        <f>SUM(F96:F105)</f>
        <v>639062</v>
      </c>
      <c r="G106" s="34">
        <f t="shared" si="0"/>
        <v>2984620</v>
      </c>
      <c r="H106" s="34">
        <f>SUM(H96:H105)</f>
        <v>2984620</v>
      </c>
      <c r="I106" s="34">
        <f>SUM(I96:I105)</f>
        <v>2011867</v>
      </c>
      <c r="J106" s="34">
        <f>SUM(J96:J105)</f>
        <v>847549</v>
      </c>
      <c r="K106" s="34">
        <f t="shared" si="1"/>
        <v>4148938</v>
      </c>
      <c r="L106" s="10"/>
    </row>
    <row r="107" spans="1:12" ht="27" customHeight="1">
      <c r="A107" s="15"/>
      <c r="B107" s="58" t="s">
        <v>77</v>
      </c>
      <c r="C107" s="58"/>
      <c r="D107" s="35"/>
      <c r="E107" s="35"/>
      <c r="F107" s="35"/>
      <c r="G107" s="34">
        <f t="shared" si="0"/>
        <v>0</v>
      </c>
      <c r="H107" s="35"/>
      <c r="I107" s="35"/>
      <c r="J107" s="35"/>
      <c r="K107" s="34">
        <f t="shared" si="1"/>
        <v>0</v>
      </c>
      <c r="L107" s="10"/>
    </row>
    <row r="108" spans="2:12" ht="10.5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10"/>
    </row>
    <row r="109" spans="2:11" ht="129.75" customHeight="1">
      <c r="B109" s="170" t="s">
        <v>126</v>
      </c>
      <c r="C109" s="171"/>
      <c r="D109" s="171"/>
      <c r="E109" s="171"/>
      <c r="F109" s="171"/>
      <c r="G109" s="171"/>
      <c r="H109" s="171"/>
      <c r="I109" s="171"/>
      <c r="J109" s="171"/>
      <c r="K109" s="171"/>
    </row>
    <row r="110" spans="2:11" ht="3.75" customHeight="1">
      <c r="B110" s="36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2:11" ht="57" customHeight="1">
      <c r="B111" s="172" t="s">
        <v>127</v>
      </c>
      <c r="C111" s="173"/>
      <c r="D111" s="173"/>
      <c r="E111" s="173"/>
      <c r="F111" s="173"/>
      <c r="G111" s="173"/>
      <c r="H111" s="173"/>
      <c r="I111" s="173"/>
      <c r="J111" s="173"/>
      <c r="K111" s="173"/>
    </row>
    <row r="112" spans="2:11" ht="10.5" customHeight="1">
      <c r="B112" s="174"/>
      <c r="C112" s="175"/>
      <c r="D112" s="175"/>
      <c r="E112" s="175"/>
      <c r="F112" s="175"/>
      <c r="G112" s="175"/>
      <c r="H112" s="175"/>
      <c r="I112" s="175"/>
      <c r="J112" s="175"/>
      <c r="K112" s="175"/>
    </row>
    <row r="113" spans="2:11" ht="12.75" hidden="1"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</row>
    <row r="114" spans="2:11" ht="12.75" hidden="1"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</row>
    <row r="115" spans="2:11" ht="12.75" hidden="1"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</row>
    <row r="116" spans="2:11" ht="12.75" hidden="1"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</row>
    <row r="117" spans="2:11" ht="12.75" hidden="1"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</row>
    <row r="118" spans="2:11" ht="27.75" customHeight="1" hidden="1"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</row>
    <row r="119" spans="2:11" ht="3.75" customHeight="1">
      <c r="B119" s="38"/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2:11" ht="26.25" customHeight="1">
      <c r="B120" s="176" t="s">
        <v>57</v>
      </c>
      <c r="C120" s="177"/>
      <c r="D120" s="177"/>
      <c r="E120" s="177"/>
      <c r="F120" s="177"/>
      <c r="G120" s="177"/>
      <c r="H120" s="177"/>
      <c r="I120" s="177"/>
      <c r="J120" s="177"/>
      <c r="K120" s="177"/>
    </row>
    <row r="121" spans="2:11" ht="12.75" customHeight="1">
      <c r="B121" s="179" t="s">
        <v>121</v>
      </c>
      <c r="C121" s="180"/>
      <c r="D121" s="180"/>
      <c r="E121" s="180"/>
      <c r="F121" s="180"/>
      <c r="G121" s="180"/>
      <c r="H121" s="180"/>
      <c r="I121" s="180"/>
      <c r="J121" s="180"/>
      <c r="K121" s="180"/>
    </row>
    <row r="122" spans="2:11" ht="14.25" customHeight="1"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</row>
    <row r="123" spans="2:11" ht="12.75" customHeight="1">
      <c r="B123" s="204"/>
      <c r="C123" s="205"/>
      <c r="D123" s="205"/>
      <c r="E123" s="205"/>
      <c r="F123" s="205"/>
      <c r="G123" s="205"/>
      <c r="H123" s="205"/>
      <c r="I123" s="205"/>
      <c r="J123" s="205"/>
      <c r="K123" s="205"/>
    </row>
    <row r="124" spans="2:11" ht="6.75" customHeight="1"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</row>
    <row r="125" spans="2:11" ht="57" customHeight="1" hidden="1"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</row>
    <row r="126" spans="2:11" ht="9.75" customHeight="1"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2:11" ht="12.75">
      <c r="B127" s="3"/>
      <c r="C127" s="3"/>
      <c r="D127" s="3"/>
      <c r="E127" s="3"/>
      <c r="F127" s="6"/>
      <c r="G127" s="3"/>
      <c r="H127" s="183" t="s">
        <v>74</v>
      </c>
      <c r="I127" s="184"/>
      <c r="J127" s="184"/>
      <c r="K127" s="184"/>
    </row>
    <row r="128" spans="2:11" ht="12.75">
      <c r="B128" s="3"/>
      <c r="C128" s="3"/>
      <c r="D128" s="3"/>
      <c r="E128" s="3"/>
      <c r="F128" s="6"/>
      <c r="G128" s="3"/>
      <c r="H128" s="178" t="s">
        <v>125</v>
      </c>
      <c r="I128" s="178"/>
      <c r="J128" s="178"/>
      <c r="K128" s="178"/>
    </row>
    <row r="129" spans="2:11" ht="9" customHeight="1">
      <c r="B129" s="3"/>
      <c r="C129" s="3"/>
      <c r="D129" s="3"/>
      <c r="E129" s="3"/>
      <c r="F129" s="6"/>
      <c r="G129" s="3"/>
      <c r="H129" s="2"/>
      <c r="I129" s="2"/>
      <c r="J129" s="2"/>
      <c r="K129" s="2"/>
    </row>
    <row r="130" spans="2:11" ht="12.75" customHeight="1"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</row>
    <row r="131" spans="2:11" ht="12.75"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</row>
    <row r="132" spans="2:11" ht="24" customHeight="1"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</row>
    <row r="133" spans="2:11" ht="54" customHeight="1"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</row>
  </sheetData>
  <mergeCells count="176">
    <mergeCell ref="F26:F27"/>
    <mergeCell ref="B123:K125"/>
    <mergeCell ref="B100:C100"/>
    <mergeCell ref="B101:C101"/>
    <mergeCell ref="B102:C102"/>
    <mergeCell ref="B99:C99"/>
    <mergeCell ref="B105:C105"/>
    <mergeCell ref="G69:I69"/>
    <mergeCell ref="B66:D70"/>
    <mergeCell ref="B97:C97"/>
    <mergeCell ref="H94:K94"/>
    <mergeCell ref="B89:D89"/>
    <mergeCell ref="B94:C95"/>
    <mergeCell ref="B92:K92"/>
    <mergeCell ref="B103:C103"/>
    <mergeCell ref="B104:C104"/>
    <mergeCell ref="B106:C106"/>
    <mergeCell ref="D94:G94"/>
    <mergeCell ref="B96:C96"/>
    <mergeCell ref="B71:D71"/>
    <mergeCell ref="B58:D63"/>
    <mergeCell ref="B75:D75"/>
    <mergeCell ref="B76:D76"/>
    <mergeCell ref="B64:D65"/>
    <mergeCell ref="B72:D73"/>
    <mergeCell ref="B55:D57"/>
    <mergeCell ref="B130:K133"/>
    <mergeCell ref="B109:K109"/>
    <mergeCell ref="B111:K111"/>
    <mergeCell ref="B112:K118"/>
    <mergeCell ref="B120:K120"/>
    <mergeCell ref="H128:K128"/>
    <mergeCell ref="B121:K122"/>
    <mergeCell ref="B98:C98"/>
    <mergeCell ref="H127:K127"/>
    <mergeCell ref="G81:I81"/>
    <mergeCell ref="B84:D84"/>
    <mergeCell ref="G83:I83"/>
    <mergeCell ref="G84:I84"/>
    <mergeCell ref="G82:I82"/>
    <mergeCell ref="B82:D83"/>
    <mergeCell ref="E82:E83"/>
    <mergeCell ref="F82:F83"/>
    <mergeCell ref="G79:I80"/>
    <mergeCell ref="J79:J80"/>
    <mergeCell ref="K79:K80"/>
    <mergeCell ref="J73:J74"/>
    <mergeCell ref="K73:K74"/>
    <mergeCell ref="J77:J78"/>
    <mergeCell ref="K77:K78"/>
    <mergeCell ref="G77:I78"/>
    <mergeCell ref="G68:I68"/>
    <mergeCell ref="G75:I75"/>
    <mergeCell ref="G76:I76"/>
    <mergeCell ref="G72:I72"/>
    <mergeCell ref="G73:I74"/>
    <mergeCell ref="G70:I71"/>
    <mergeCell ref="E66:E67"/>
    <mergeCell ref="F66:F67"/>
    <mergeCell ref="G66:I66"/>
    <mergeCell ref="G67:I67"/>
    <mergeCell ref="E64:E65"/>
    <mergeCell ref="F64:F65"/>
    <mergeCell ref="G64:I65"/>
    <mergeCell ref="E58:E63"/>
    <mergeCell ref="F58:F63"/>
    <mergeCell ref="G58:I58"/>
    <mergeCell ref="G59:I59"/>
    <mergeCell ref="G60:I60"/>
    <mergeCell ref="G61:I61"/>
    <mergeCell ref="G62:I62"/>
    <mergeCell ref="G63:I63"/>
    <mergeCell ref="E55:E57"/>
    <mergeCell ref="F55:F57"/>
    <mergeCell ref="G55:I55"/>
    <mergeCell ref="G56:I56"/>
    <mergeCell ref="G57:I57"/>
    <mergeCell ref="B53:D53"/>
    <mergeCell ref="G53:I53"/>
    <mergeCell ref="B54:D54"/>
    <mergeCell ref="G54:I54"/>
    <mergeCell ref="B50:F50"/>
    <mergeCell ref="G50:K50"/>
    <mergeCell ref="B51:D52"/>
    <mergeCell ref="E51:E52"/>
    <mergeCell ref="F51:F52"/>
    <mergeCell ref="G51:I52"/>
    <mergeCell ref="J51:J52"/>
    <mergeCell ref="K51:K52"/>
    <mergeCell ref="B37:D37"/>
    <mergeCell ref="G48:I48"/>
    <mergeCell ref="G36:I36"/>
    <mergeCell ref="G37:I37"/>
    <mergeCell ref="B48:D48"/>
    <mergeCell ref="B36:D36"/>
    <mergeCell ref="G30:I30"/>
    <mergeCell ref="B30:D30"/>
    <mergeCell ref="G31:I31"/>
    <mergeCell ref="B35:D35"/>
    <mergeCell ref="G35:I35"/>
    <mergeCell ref="B31:D31"/>
    <mergeCell ref="G32:I32"/>
    <mergeCell ref="B32:D32"/>
    <mergeCell ref="G33:I33"/>
    <mergeCell ref="G34:I34"/>
    <mergeCell ref="G28:I28"/>
    <mergeCell ref="B28:D28"/>
    <mergeCell ref="G29:I29"/>
    <mergeCell ref="B29:D29"/>
    <mergeCell ref="G27:I27"/>
    <mergeCell ref="B22:D22"/>
    <mergeCell ref="B24:D25"/>
    <mergeCell ref="E24:E25"/>
    <mergeCell ref="F24:F25"/>
    <mergeCell ref="B23:D23"/>
    <mergeCell ref="G22:I23"/>
    <mergeCell ref="G26:I26"/>
    <mergeCell ref="B26:D27"/>
    <mergeCell ref="E26:E27"/>
    <mergeCell ref="B20:D20"/>
    <mergeCell ref="G20:I20"/>
    <mergeCell ref="B21:D21"/>
    <mergeCell ref="G21:I21"/>
    <mergeCell ref="B18:D18"/>
    <mergeCell ref="G18:I18"/>
    <mergeCell ref="B19:D19"/>
    <mergeCell ref="G19:I19"/>
    <mergeCell ref="B14:D14"/>
    <mergeCell ref="G14:I14"/>
    <mergeCell ref="B15:D17"/>
    <mergeCell ref="E15:E17"/>
    <mergeCell ref="F15:F17"/>
    <mergeCell ref="G15:I15"/>
    <mergeCell ref="G16:I16"/>
    <mergeCell ref="G17:I17"/>
    <mergeCell ref="B10:K10"/>
    <mergeCell ref="B12:K12"/>
    <mergeCell ref="B13:D13"/>
    <mergeCell ref="G13:I13"/>
    <mergeCell ref="B8:C8"/>
    <mergeCell ref="D8:G8"/>
    <mergeCell ref="H8:I8"/>
    <mergeCell ref="J8:K8"/>
    <mergeCell ref="B7:C7"/>
    <mergeCell ref="D7:G7"/>
    <mergeCell ref="H7:I7"/>
    <mergeCell ref="J7:K7"/>
    <mergeCell ref="B1:K1"/>
    <mergeCell ref="B3:K3"/>
    <mergeCell ref="B4:K4"/>
    <mergeCell ref="B6:K6"/>
    <mergeCell ref="F72:F73"/>
    <mergeCell ref="B74:D74"/>
    <mergeCell ref="B88:D88"/>
    <mergeCell ref="E77:E78"/>
    <mergeCell ref="F77:F78"/>
    <mergeCell ref="B79:D79"/>
    <mergeCell ref="B77:D78"/>
    <mergeCell ref="B81:D81"/>
    <mergeCell ref="B80:D80"/>
    <mergeCell ref="G24:I24"/>
    <mergeCell ref="G25:I25"/>
    <mergeCell ref="B107:C107"/>
    <mergeCell ref="G85:I85"/>
    <mergeCell ref="G86:I86"/>
    <mergeCell ref="G87:I87"/>
    <mergeCell ref="B85:D85"/>
    <mergeCell ref="B86:D86"/>
    <mergeCell ref="B87:D87"/>
    <mergeCell ref="E72:E73"/>
    <mergeCell ref="J70:J71"/>
    <mergeCell ref="K70:K71"/>
    <mergeCell ref="J22:J23"/>
    <mergeCell ref="K22:K23"/>
    <mergeCell ref="J64:J65"/>
    <mergeCell ref="K64:K65"/>
  </mergeCells>
  <printOptions horizontalCentered="1"/>
  <pageMargins left="0.58" right="0.5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 </cp:lastModifiedBy>
  <cp:lastPrinted>2009-05-05T11:23:33Z</cp:lastPrinted>
  <dcterms:created xsi:type="dcterms:W3CDTF">2007-02-12T13:02:25Z</dcterms:created>
  <dcterms:modified xsi:type="dcterms:W3CDTF">2009-05-07T08:07:10Z</dcterms:modified>
  <cp:category/>
  <cp:version/>
  <cp:contentType/>
  <cp:contentStatus/>
</cp:coreProperties>
</file>