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80" windowHeight="8445" activeTab="0"/>
  </bookViews>
  <sheets>
    <sheet name="Privredna drustva" sheetId="1" r:id="rId1"/>
  </sheets>
  <definedNames>
    <definedName name="_xlnm.Print_Area" localSheetId="0">'Privredna drustva'!$B$1:$K$92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<sst xmlns="http://schemas.openxmlformats.org/spreadsheetml/2006/main" count="122" uniqueCount="110">
  <si>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</si>
  <si>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</si>
  <si>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</si>
  <si>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</si>
  <si>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</si>
  <si>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</si>
  <si>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</si>
  <si>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</si>
  <si>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</si>
  <si>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</si>
  <si>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</si>
  <si>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</si>
  <si>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</si>
  <si>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</si>
  <si>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</si>
  <si>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</si>
  <si>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</si>
  <si>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</si>
  <si>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</si>
  <si>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</si>
  <si>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</si>
  <si>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</si>
  <si>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</si>
  <si>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</si>
  <si>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</si>
  <si>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</si>
  <si>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</si>
  <si>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</si>
  <si>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</si>
  <si>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</si>
  <si>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</si>
  <si>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</si>
  <si>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</si>
  <si>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</si>
  <si>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</si>
  <si>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</si>
  <si>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</si>
  <si>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</si>
  <si>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</si>
  <si>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</si>
  <si>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</si>
  <si>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</si>
  <si>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</si>
  <si>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</si>
  <si>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</si>
  <si>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</si>
  <si>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</si>
  <si>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</si>
  <si>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</si>
  <si>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</si>
  <si>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</si>
  <si>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</si>
  <si>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</si>
  <si>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</si>
  <si>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</si>
  <si>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</si>
  <si>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</si>
  <si>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</si>
  <si>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</si>
  <si>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</si>
  <si>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</si>
  <si>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</si>
  <si>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</si>
  <si>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</si>
  <si>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</si>
  <si>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</si>
  <si>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</si>
  <si>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</si>
  <si>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</si>
  <si>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</si>
  <si>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</si>
  <si>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</si>
  <si>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</si>
  <si>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</si>
  <si>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</si>
  <si>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</si>
  <si>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</si>
  <si>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</si>
  <si>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</si>
  <si>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</si>
  <si>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</si>
  <si>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</si>
  <si>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</si>
  <si>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</si>
  <si>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</si>
  <si>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</si>
  <si>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</si>
  <si>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</si>
  <si>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</si>
  <si>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</si>
  <si>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</si>
  <si>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</si>
  <si>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</si>
  <si>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</si>
  <si>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</si>
  <si>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</si>
  <si>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</si>
  <si>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</si>
  <si>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</si>
  <si>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</si>
  <si>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</si>
  <si>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</si>
  <si>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</si>
  <si>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АТД '' ПУТНИК '' А.Д.</t>
  </si>
  <si>
    <t>Београд, Драгослава Јовановића 1</t>
  </si>
  <si>
    <t>Nije bilo značajnih promena pravnog i finansijskog položaja Društva ni drugih važnih promena podataka sadržanih u prospektu za organizovano trgovanje HOV.</t>
  </si>
  <si>
    <t xml:space="preserve">Uvid se može izvršiti svakog radnog dana (od 8 - 16  časova ) u sedištu  Društva  u Beogradu, Dragoslava Jovanovića 1. Izvod iz finansijskih izveštaja biće objavljen na veb site-u www.putnik.com </t>
  </si>
  <si>
    <t>Alexander  Denisov  s.r.</t>
  </si>
  <si>
    <t>АТД  '' ПУТНИК '' АД, Београд, Драгослава  Јовановића 1</t>
  </si>
  <si>
    <r>
      <t xml:space="preserve">III ЗАКЉУЧНО МИШЉЕЊЕ РЕВИЗОРА </t>
    </r>
    <r>
      <rPr>
        <u val="single"/>
        <sz val="10"/>
        <rFont val="Arial"/>
        <family val="2"/>
      </rPr>
      <t>( I E F  d.o.o. Beograd 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</t>
    </r>
    <r>
      <rPr>
        <i/>
        <sz val="11"/>
        <rFont val="Arial"/>
        <family val="2"/>
      </rPr>
      <t xml:space="preserve">'' Po našem mišljenju, osim za efekte koje na finansijske izveštaje imaju pitanja navedena u prethodnim pasusima,finansijski izveštaji prikazuju istinito i objektivno, u svim materijalno značajnim aspektima, finansijsko stanje Putnik a.d. Beograd, na dan 31.decembra 2008.godine, rezultate poslovanja i novčane tokove za godinu koja se završava na taj dan, u skladu sa propisima Republike Srbije ''.        </t>
    </r>
    <r>
      <rPr>
        <b/>
        <i/>
        <sz val="11"/>
        <rFont val="Arial"/>
        <family val="2"/>
      </rPr>
      <t xml:space="preserve">Ovlašćeni revizor Stanimirka Svičević   </t>
    </r>
    <r>
      <rPr>
        <i/>
        <sz val="11"/>
        <rFont val="Arial"/>
        <family val="2"/>
      </rPr>
      <t xml:space="preserve">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</si>
</sst>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48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horizontal="left" vertical="top" wrapText="1"/>
    </xf>
    <xf numFmtId="0" fontId="29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/>
    </xf>
    <xf numFmtId="0" fontId="29" fillId="0" borderId="11" xfId="0" applyFont="1" applyBorder="1" applyAlignment="1">
      <alignment/>
    </xf>
    <xf numFmtId="0" fontId="30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0" fontId="29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zoomScalePageLayoutView="0" workbookViewId="0" topLeftCell="C76">
      <selection activeCell="O83" sqref="O8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6" t="s">
        <v>101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2:11" ht="12.75">
      <c r="B2" s="107" t="s">
        <v>91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2:11" ht="12.75">
      <c r="B3" s="108" t="s">
        <v>108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2:11" ht="12.75">
      <c r="B4" s="1"/>
      <c r="C4" s="1"/>
      <c r="D4" s="1"/>
      <c r="E4" s="1"/>
      <c r="F4" s="1"/>
      <c r="G4" s="1"/>
      <c r="H4" s="1"/>
      <c r="I4" s="1"/>
      <c r="J4" s="17"/>
      <c r="K4" s="17"/>
    </row>
    <row r="5" spans="2:11" ht="12.75">
      <c r="B5" s="109" t="s">
        <v>0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1" ht="12.75">
      <c r="B6" s="101" t="s">
        <v>102</v>
      </c>
      <c r="C6" s="101"/>
      <c r="D6" s="102" t="s">
        <v>103</v>
      </c>
      <c r="E6" s="102"/>
      <c r="F6" s="102"/>
      <c r="G6" s="102"/>
      <c r="H6" s="101" t="s">
        <v>1</v>
      </c>
      <c r="I6" s="101"/>
      <c r="J6" s="102">
        <v>7034377</v>
      </c>
      <c r="K6" s="102"/>
    </row>
    <row r="7" spans="2:11" ht="12.75">
      <c r="B7" s="101" t="s">
        <v>2</v>
      </c>
      <c r="C7" s="101"/>
      <c r="D7" s="103" t="s">
        <v>104</v>
      </c>
      <c r="E7" s="104"/>
      <c r="F7" s="104"/>
      <c r="G7" s="105"/>
      <c r="H7" s="101" t="s">
        <v>3</v>
      </c>
      <c r="I7" s="101"/>
      <c r="J7" s="103">
        <v>100000602</v>
      </c>
      <c r="K7" s="105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100" t="s">
        <v>4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97" t="s">
        <v>6</v>
      </c>
      <c r="C12" s="97"/>
      <c r="D12" s="97"/>
      <c r="E12" s="6" t="s">
        <v>92</v>
      </c>
      <c r="F12" s="6" t="s">
        <v>93</v>
      </c>
      <c r="G12" s="97" t="s">
        <v>7</v>
      </c>
      <c r="H12" s="97"/>
      <c r="I12" s="97"/>
      <c r="J12" s="6" t="s">
        <v>92</v>
      </c>
      <c r="K12" s="6" t="s">
        <v>93</v>
      </c>
    </row>
    <row r="13" spans="2:11" ht="12.75">
      <c r="B13" s="46" t="s">
        <v>8</v>
      </c>
      <c r="C13" s="46"/>
      <c r="D13" s="46"/>
      <c r="E13" s="34">
        <f>+E16+E17+E21</f>
        <v>4821903</v>
      </c>
      <c r="F13" s="34">
        <f>+F16+F17+F21</f>
        <v>5289295</v>
      </c>
      <c r="G13" s="46" t="s">
        <v>9</v>
      </c>
      <c r="H13" s="46"/>
      <c r="I13" s="46"/>
      <c r="J13" s="34">
        <f>+J14+J16+J17+J20-J21</f>
        <v>3652071</v>
      </c>
      <c r="K13" s="34">
        <f>+K14+K16+K17+K20-K21</f>
        <v>3473521</v>
      </c>
    </row>
    <row r="14" spans="2:11" ht="12.75">
      <c r="B14" s="90" t="s">
        <v>10</v>
      </c>
      <c r="C14" s="46"/>
      <c r="D14" s="46"/>
      <c r="E14" s="8"/>
      <c r="F14" s="8"/>
      <c r="G14" s="99" t="s">
        <v>74</v>
      </c>
      <c r="H14" s="95"/>
      <c r="I14" s="96"/>
      <c r="J14" s="8">
        <v>2405939</v>
      </c>
      <c r="K14" s="8">
        <v>2406813</v>
      </c>
    </row>
    <row r="15" spans="2:11" ht="12.75">
      <c r="B15" s="98" t="s">
        <v>11</v>
      </c>
      <c r="C15" s="98"/>
      <c r="D15" s="98"/>
      <c r="E15" s="8"/>
      <c r="F15" s="8"/>
      <c r="G15" s="70" t="s">
        <v>12</v>
      </c>
      <c r="H15" s="70"/>
      <c r="I15" s="70"/>
      <c r="J15" s="8"/>
      <c r="K15" s="8"/>
    </row>
    <row r="16" spans="2:11" ht="12.75">
      <c r="B16" s="70" t="s">
        <v>13</v>
      </c>
      <c r="C16" s="70"/>
      <c r="D16" s="70"/>
      <c r="E16" s="8">
        <v>8706</v>
      </c>
      <c r="F16" s="8">
        <v>5945</v>
      </c>
      <c r="G16" s="70" t="s">
        <v>14</v>
      </c>
      <c r="H16" s="70"/>
      <c r="I16" s="70"/>
      <c r="J16" s="8">
        <v>74150</v>
      </c>
      <c r="K16" s="8">
        <v>74150</v>
      </c>
    </row>
    <row r="17" spans="2:11" ht="12.75">
      <c r="B17" s="71" t="s">
        <v>58</v>
      </c>
      <c r="C17" s="70"/>
      <c r="D17" s="70"/>
      <c r="E17" s="92">
        <v>1677972</v>
      </c>
      <c r="F17" s="92">
        <v>1324938</v>
      </c>
      <c r="G17" s="70" t="s">
        <v>15</v>
      </c>
      <c r="H17" s="70"/>
      <c r="I17" s="70"/>
      <c r="J17" s="8">
        <v>616621</v>
      </c>
      <c r="K17" s="8">
        <v>411661</v>
      </c>
    </row>
    <row r="18" spans="2:11" ht="24" customHeight="1">
      <c r="B18" s="71"/>
      <c r="C18" s="70"/>
      <c r="D18" s="70"/>
      <c r="E18" s="93"/>
      <c r="F18" s="93"/>
      <c r="G18" s="72" t="s">
        <v>94</v>
      </c>
      <c r="H18" s="95"/>
      <c r="I18" s="96"/>
      <c r="J18" s="8"/>
      <c r="K18" s="8"/>
    </row>
    <row r="19" spans="2:11" ht="22.5" customHeight="1">
      <c r="B19" s="71"/>
      <c r="C19" s="70"/>
      <c r="D19" s="70"/>
      <c r="E19" s="93"/>
      <c r="F19" s="93"/>
      <c r="G19" s="72" t="s">
        <v>98</v>
      </c>
      <c r="H19" s="95"/>
      <c r="I19" s="96"/>
      <c r="J19" s="8"/>
      <c r="K19" s="8"/>
    </row>
    <row r="20" spans="2:11" ht="12.75">
      <c r="B20" s="70"/>
      <c r="C20" s="70"/>
      <c r="D20" s="70"/>
      <c r="E20" s="94"/>
      <c r="F20" s="94"/>
      <c r="G20" s="70" t="s">
        <v>95</v>
      </c>
      <c r="H20" s="70"/>
      <c r="I20" s="70"/>
      <c r="J20" s="8">
        <v>555361</v>
      </c>
      <c r="K20" s="8">
        <v>756254</v>
      </c>
    </row>
    <row r="21" spans="2:11" ht="12.75">
      <c r="B21" s="90" t="s">
        <v>16</v>
      </c>
      <c r="C21" s="90"/>
      <c r="D21" s="90"/>
      <c r="E21" s="8">
        <v>3135225</v>
      </c>
      <c r="F21" s="8">
        <v>3958412</v>
      </c>
      <c r="G21" s="70" t="s">
        <v>96</v>
      </c>
      <c r="H21" s="70"/>
      <c r="I21" s="70"/>
      <c r="J21" s="8"/>
      <c r="K21" s="8">
        <v>175357</v>
      </c>
    </row>
    <row r="22" spans="2:11" ht="12.75">
      <c r="B22" s="46" t="s">
        <v>19</v>
      </c>
      <c r="C22" s="46"/>
      <c r="D22" s="46"/>
      <c r="E22" s="34">
        <f>+E23+E25</f>
        <v>327209</v>
      </c>
      <c r="F22" s="34">
        <f>+F23+F25</f>
        <v>314985</v>
      </c>
      <c r="G22" s="70" t="s">
        <v>97</v>
      </c>
      <c r="H22" s="70"/>
      <c r="I22" s="70"/>
      <c r="J22" s="8"/>
      <c r="K22" s="8"/>
    </row>
    <row r="23" spans="2:11" ht="12.75" customHeight="1">
      <c r="B23" s="70" t="s">
        <v>21</v>
      </c>
      <c r="C23" s="70"/>
      <c r="D23" s="70"/>
      <c r="E23" s="8">
        <v>34941</v>
      </c>
      <c r="F23" s="8">
        <v>24737</v>
      </c>
      <c r="G23" s="69" t="s">
        <v>17</v>
      </c>
      <c r="H23" s="91"/>
      <c r="I23" s="91"/>
      <c r="J23" s="82">
        <f>J26+J27</f>
        <v>1415139</v>
      </c>
      <c r="K23" s="82">
        <f>K26+K27</f>
        <v>2099759</v>
      </c>
    </row>
    <row r="24" spans="2:11" ht="46.5" customHeight="1">
      <c r="B24" s="88" t="s">
        <v>59</v>
      </c>
      <c r="C24" s="89"/>
      <c r="D24" s="89"/>
      <c r="E24" s="8"/>
      <c r="F24" s="8"/>
      <c r="G24" s="91"/>
      <c r="H24" s="91"/>
      <c r="I24" s="91"/>
      <c r="J24" s="82"/>
      <c r="K24" s="82"/>
    </row>
    <row r="25" spans="2:11" ht="12.75">
      <c r="B25" s="70" t="s">
        <v>60</v>
      </c>
      <c r="C25" s="70"/>
      <c r="D25" s="70"/>
      <c r="E25" s="8">
        <v>292268</v>
      </c>
      <c r="F25" s="8">
        <v>290248</v>
      </c>
      <c r="G25" s="90" t="s">
        <v>18</v>
      </c>
      <c r="H25" s="90"/>
      <c r="I25" s="90"/>
      <c r="J25" s="8"/>
      <c r="K25" s="8"/>
    </row>
    <row r="26" spans="2:11" ht="12.75">
      <c r="B26" s="90" t="s">
        <v>23</v>
      </c>
      <c r="C26" s="90"/>
      <c r="D26" s="90"/>
      <c r="E26" s="8"/>
      <c r="F26" s="8"/>
      <c r="G26" s="90" t="s">
        <v>20</v>
      </c>
      <c r="H26" s="90"/>
      <c r="I26" s="90"/>
      <c r="J26" s="8">
        <v>999086</v>
      </c>
      <c r="K26" s="8">
        <v>1740769</v>
      </c>
    </row>
    <row r="27" spans="2:11" ht="12.75">
      <c r="B27" s="46" t="s">
        <v>24</v>
      </c>
      <c r="C27" s="46"/>
      <c r="D27" s="46"/>
      <c r="E27" s="34">
        <f>+E13+E22</f>
        <v>5149112</v>
      </c>
      <c r="F27" s="34">
        <f>+F13+F22</f>
        <v>5604280</v>
      </c>
      <c r="G27" s="70" t="s">
        <v>22</v>
      </c>
      <c r="H27" s="70"/>
      <c r="I27" s="70"/>
      <c r="J27" s="8">
        <v>416053</v>
      </c>
      <c r="K27" s="8">
        <v>358990</v>
      </c>
    </row>
    <row r="28" spans="2:11" ht="12.75">
      <c r="B28" s="46" t="s">
        <v>61</v>
      </c>
      <c r="C28" s="46"/>
      <c r="D28" s="46"/>
      <c r="E28" s="8"/>
      <c r="F28" s="8"/>
      <c r="G28" s="70" t="s">
        <v>25</v>
      </c>
      <c r="H28" s="70"/>
      <c r="I28" s="70"/>
      <c r="J28" s="8">
        <v>81902</v>
      </c>
      <c r="K28" s="8">
        <v>31000</v>
      </c>
    </row>
    <row r="29" spans="2:11" ht="12.75">
      <c r="B29" s="47" t="s">
        <v>27</v>
      </c>
      <c r="C29" s="47"/>
      <c r="D29" s="47"/>
      <c r="E29" s="34">
        <f>+E22+E13</f>
        <v>5149112</v>
      </c>
      <c r="F29" s="34">
        <f>+F22+F13</f>
        <v>5604280</v>
      </c>
      <c r="G29" s="75" t="s">
        <v>26</v>
      </c>
      <c r="H29" s="75"/>
      <c r="I29" s="75"/>
      <c r="J29" s="82">
        <f>J23+J13+J28</f>
        <v>5149112</v>
      </c>
      <c r="K29" s="82">
        <f>K23+K13+K28</f>
        <v>5604280</v>
      </c>
    </row>
    <row r="30" spans="2:11" ht="12.75">
      <c r="B30" s="47" t="s">
        <v>28</v>
      </c>
      <c r="C30" s="47"/>
      <c r="D30" s="47"/>
      <c r="E30" s="34">
        <v>65028</v>
      </c>
      <c r="F30" s="34">
        <v>65028</v>
      </c>
      <c r="G30" s="75"/>
      <c r="H30" s="75"/>
      <c r="I30" s="75"/>
      <c r="J30" s="82"/>
      <c r="K30" s="82"/>
    </row>
    <row r="31" spans="7:11" ht="12.75">
      <c r="G31" s="83" t="s">
        <v>29</v>
      </c>
      <c r="H31" s="84"/>
      <c r="I31" s="84"/>
      <c r="J31" s="34">
        <v>65028</v>
      </c>
      <c r="K31" s="34">
        <v>65028</v>
      </c>
    </row>
    <row r="33" spans="2:11" ht="12.75">
      <c r="B33" s="85" t="s">
        <v>62</v>
      </c>
      <c r="C33" s="86"/>
      <c r="D33" s="86"/>
      <c r="E33" s="86"/>
      <c r="F33" s="86"/>
      <c r="G33" s="86" t="s">
        <v>30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78" t="s">
        <v>57</v>
      </c>
      <c r="C35" s="78"/>
      <c r="D35" s="78"/>
      <c r="E35" s="79" t="s">
        <v>92</v>
      </c>
      <c r="F35" s="79" t="s">
        <v>93</v>
      </c>
      <c r="G35" s="68" t="s">
        <v>31</v>
      </c>
      <c r="H35" s="46"/>
      <c r="I35" s="46"/>
      <c r="J35" s="79" t="s">
        <v>92</v>
      </c>
      <c r="K35" s="79" t="s">
        <v>93</v>
      </c>
    </row>
    <row r="36" spans="2:11" ht="12.75">
      <c r="B36" s="78"/>
      <c r="C36" s="78"/>
      <c r="D36" s="78"/>
      <c r="E36" s="80"/>
      <c r="F36" s="80"/>
      <c r="G36" s="46"/>
      <c r="H36" s="46"/>
      <c r="I36" s="46"/>
      <c r="J36" s="81"/>
      <c r="K36" s="81"/>
    </row>
    <row r="37" spans="2:11" ht="12.75">
      <c r="B37" s="78"/>
      <c r="C37" s="78"/>
      <c r="D37" s="78"/>
      <c r="E37" s="81"/>
      <c r="F37" s="81"/>
      <c r="G37" s="70" t="s">
        <v>32</v>
      </c>
      <c r="H37" s="70"/>
      <c r="I37" s="70"/>
      <c r="J37" s="7">
        <v>367114</v>
      </c>
      <c r="K37" s="7">
        <v>231171</v>
      </c>
    </row>
    <row r="38" spans="2:11" ht="12.75">
      <c r="B38" s="70" t="s">
        <v>33</v>
      </c>
      <c r="C38" s="70"/>
      <c r="D38" s="70"/>
      <c r="E38" s="8">
        <v>308843</v>
      </c>
      <c r="F38" s="8">
        <v>241284</v>
      </c>
      <c r="G38" s="70" t="s">
        <v>36</v>
      </c>
      <c r="H38" s="70"/>
      <c r="I38" s="70"/>
      <c r="J38" s="7">
        <v>563240</v>
      </c>
      <c r="K38" s="7">
        <v>676220</v>
      </c>
    </row>
    <row r="39" spans="2:11" ht="12.75">
      <c r="B39" s="70" t="s">
        <v>34</v>
      </c>
      <c r="C39" s="70"/>
      <c r="D39" s="70"/>
      <c r="E39" s="8">
        <v>820529</v>
      </c>
      <c r="F39" s="8">
        <v>911720</v>
      </c>
      <c r="G39" s="70" t="s">
        <v>63</v>
      </c>
      <c r="H39" s="70"/>
      <c r="I39" s="70"/>
      <c r="J39" s="7">
        <f>J37-J38</f>
        <v>-196126</v>
      </c>
      <c r="K39" s="7">
        <f>K37-K38</f>
        <v>-445049</v>
      </c>
    </row>
    <row r="40" spans="2:11" ht="12.75">
      <c r="B40" s="77" t="s">
        <v>35</v>
      </c>
      <c r="C40" s="77"/>
      <c r="D40" s="77"/>
      <c r="E40" s="8">
        <f>E38-E39</f>
        <v>-511686</v>
      </c>
      <c r="F40" s="8">
        <f>F38-F39</f>
        <v>-670436</v>
      </c>
      <c r="G40" s="70" t="s">
        <v>40</v>
      </c>
      <c r="H40" s="70"/>
      <c r="I40" s="70"/>
      <c r="J40" s="7">
        <v>30590</v>
      </c>
      <c r="K40" s="7">
        <v>32196</v>
      </c>
    </row>
    <row r="41" spans="2:11" ht="12.75">
      <c r="B41" s="68" t="s">
        <v>64</v>
      </c>
      <c r="C41" s="68"/>
      <c r="D41" s="68"/>
      <c r="E41" s="61"/>
      <c r="F41" s="61"/>
      <c r="G41" s="70" t="s">
        <v>42</v>
      </c>
      <c r="H41" s="70"/>
      <c r="I41" s="70"/>
      <c r="J41" s="7">
        <v>130146</v>
      </c>
      <c r="K41" s="7">
        <v>63076</v>
      </c>
    </row>
    <row r="42" spans="2:11" ht="12.75" customHeight="1">
      <c r="B42" s="68"/>
      <c r="C42" s="68"/>
      <c r="D42" s="68"/>
      <c r="E42" s="61"/>
      <c r="F42" s="61"/>
      <c r="G42" s="76" t="s">
        <v>43</v>
      </c>
      <c r="H42" s="76"/>
      <c r="I42" s="76"/>
      <c r="J42" s="7">
        <v>120417</v>
      </c>
      <c r="K42" s="7">
        <v>457770</v>
      </c>
    </row>
    <row r="43" spans="2:11" ht="12.75">
      <c r="B43" s="71" t="s">
        <v>37</v>
      </c>
      <c r="C43" s="71"/>
      <c r="D43" s="71"/>
      <c r="E43" s="8">
        <v>185218</v>
      </c>
      <c r="F43" s="8">
        <v>987192</v>
      </c>
      <c r="G43" s="76" t="s">
        <v>45</v>
      </c>
      <c r="H43" s="68"/>
      <c r="I43" s="68"/>
      <c r="J43" s="7">
        <v>63678</v>
      </c>
      <c r="K43" s="7">
        <v>166963</v>
      </c>
    </row>
    <row r="44" spans="2:11" ht="24.75" customHeight="1">
      <c r="B44" s="71" t="s">
        <v>38</v>
      </c>
      <c r="C44" s="71"/>
      <c r="D44" s="71"/>
      <c r="E44" s="8">
        <v>323215</v>
      </c>
      <c r="F44" s="8">
        <v>1137615</v>
      </c>
      <c r="G44" s="71" t="s">
        <v>71</v>
      </c>
      <c r="H44" s="70"/>
      <c r="I44" s="70"/>
      <c r="J44" s="9">
        <f>J37+J40+J42-J38-J41-J43</f>
        <v>-238943</v>
      </c>
      <c r="K44" s="9">
        <f>K37+K40+K42-K38-K41-K43</f>
        <v>-185122</v>
      </c>
    </row>
    <row r="45" spans="2:11" ht="26.25" customHeight="1">
      <c r="B45" s="70" t="s">
        <v>35</v>
      </c>
      <c r="C45" s="70"/>
      <c r="D45" s="70"/>
      <c r="E45" s="8">
        <f>E43-E44</f>
        <v>-137997</v>
      </c>
      <c r="F45" s="8">
        <f>F43-F44</f>
        <v>-150423</v>
      </c>
      <c r="G45" s="72" t="s">
        <v>65</v>
      </c>
      <c r="H45" s="73"/>
      <c r="I45" s="74"/>
      <c r="J45" s="9"/>
      <c r="K45" s="9"/>
    </row>
    <row r="46" spans="2:11" ht="12.75" customHeight="1">
      <c r="B46" s="68" t="s">
        <v>66</v>
      </c>
      <c r="C46" s="68"/>
      <c r="D46" s="68"/>
      <c r="E46" s="61"/>
      <c r="F46" s="61"/>
      <c r="G46" s="68" t="s">
        <v>49</v>
      </c>
      <c r="H46" s="68"/>
      <c r="I46" s="68"/>
      <c r="J46" s="70">
        <v>-238943</v>
      </c>
      <c r="K46" s="70">
        <v>-185122</v>
      </c>
    </row>
    <row r="47" spans="2:11" ht="11.25" customHeight="1">
      <c r="B47" s="68"/>
      <c r="C47" s="68"/>
      <c r="D47" s="68"/>
      <c r="E47" s="61"/>
      <c r="F47" s="61"/>
      <c r="G47" s="68"/>
      <c r="H47" s="68"/>
      <c r="I47" s="68"/>
      <c r="J47" s="70"/>
      <c r="K47" s="70"/>
    </row>
    <row r="48" spans="2:11" ht="21.75" customHeight="1">
      <c r="B48" s="71" t="s">
        <v>39</v>
      </c>
      <c r="C48" s="71"/>
      <c r="D48" s="71"/>
      <c r="E48" s="8">
        <v>831980</v>
      </c>
      <c r="F48" s="8">
        <v>971689</v>
      </c>
      <c r="G48" s="47" t="s">
        <v>51</v>
      </c>
      <c r="H48" s="47"/>
      <c r="I48" s="47"/>
      <c r="J48" s="7">
        <f>12616+12157</f>
        <v>24773</v>
      </c>
      <c r="K48" s="7">
        <f>41137+50902</f>
        <v>92039</v>
      </c>
    </row>
    <row r="49" spans="2:11" ht="24" customHeight="1">
      <c r="B49" s="71" t="s">
        <v>41</v>
      </c>
      <c r="C49" s="71"/>
      <c r="D49" s="71"/>
      <c r="E49" s="8">
        <v>169518</v>
      </c>
      <c r="F49" s="8">
        <v>161023</v>
      </c>
      <c r="G49" s="44" t="s">
        <v>67</v>
      </c>
      <c r="H49" s="45"/>
      <c r="I49" s="45"/>
      <c r="J49" s="7"/>
      <c r="K49" s="7"/>
    </row>
    <row r="50" spans="2:11" ht="16.5" customHeight="1">
      <c r="B50" s="70" t="s">
        <v>35</v>
      </c>
      <c r="C50" s="70"/>
      <c r="D50" s="70"/>
      <c r="E50" s="8">
        <f>E48-E49</f>
        <v>662462</v>
      </c>
      <c r="F50" s="8">
        <f>F48-F49</f>
        <v>810666</v>
      </c>
      <c r="G50" s="45" t="s">
        <v>68</v>
      </c>
      <c r="H50" s="45"/>
      <c r="I50" s="45"/>
      <c r="J50" s="7">
        <f>J46-J48</f>
        <v>-263716</v>
      </c>
      <c r="K50" s="7">
        <v>-175357</v>
      </c>
    </row>
    <row r="51" spans="2:11" ht="34.5" customHeight="1">
      <c r="B51" s="75" t="s">
        <v>44</v>
      </c>
      <c r="C51" s="75"/>
      <c r="D51" s="75"/>
      <c r="E51" s="8">
        <f>E38+E43+E48</f>
        <v>1326041</v>
      </c>
      <c r="F51" s="8">
        <f>F38+F43+F48</f>
        <v>2200165</v>
      </c>
      <c r="G51" s="44" t="s">
        <v>72</v>
      </c>
      <c r="H51" s="45"/>
      <c r="I51" s="45"/>
      <c r="J51" s="7"/>
      <c r="K51" s="7"/>
    </row>
    <row r="52" spans="2:11" ht="34.5" customHeight="1">
      <c r="B52" s="75" t="s">
        <v>46</v>
      </c>
      <c r="C52" s="75"/>
      <c r="D52" s="75"/>
      <c r="E52" s="8">
        <f>E39+E44+E49</f>
        <v>1313262</v>
      </c>
      <c r="F52" s="8">
        <f>F39+F44+F49</f>
        <v>2210358</v>
      </c>
      <c r="G52" s="69" t="s">
        <v>69</v>
      </c>
      <c r="H52" s="47"/>
      <c r="I52" s="47"/>
      <c r="J52" s="7"/>
      <c r="K52" s="7"/>
    </row>
    <row r="53" spans="2:11" ht="18" customHeight="1">
      <c r="B53" s="46" t="s">
        <v>47</v>
      </c>
      <c r="C53" s="46"/>
      <c r="D53" s="46"/>
      <c r="E53" s="8">
        <f>E51-E52</f>
        <v>12779</v>
      </c>
      <c r="F53" s="8">
        <f>F51-F52</f>
        <v>-10193</v>
      </c>
      <c r="G53" s="47" t="s">
        <v>70</v>
      </c>
      <c r="H53" s="47"/>
      <c r="I53" s="47"/>
      <c r="J53" s="7"/>
      <c r="K53" s="7"/>
    </row>
    <row r="54" spans="2:11" ht="15" customHeight="1">
      <c r="B54" s="68" t="s">
        <v>48</v>
      </c>
      <c r="C54" s="68"/>
      <c r="D54" s="68"/>
      <c r="E54" s="61">
        <v>4358</v>
      </c>
      <c r="F54" s="61">
        <v>25707</v>
      </c>
      <c r="G54" s="47" t="s">
        <v>53</v>
      </c>
      <c r="H54" s="47"/>
      <c r="I54" s="47"/>
      <c r="J54" s="7"/>
      <c r="K54" s="7"/>
    </row>
    <row r="55" spans="2:11" ht="23.25" customHeight="1">
      <c r="B55" s="68"/>
      <c r="C55" s="68"/>
      <c r="D55" s="68"/>
      <c r="E55" s="61"/>
      <c r="F55" s="61"/>
      <c r="G55" s="69" t="s">
        <v>54</v>
      </c>
      <c r="H55" s="47"/>
      <c r="I55" s="47"/>
      <c r="J55" s="7"/>
      <c r="K55" s="7"/>
    </row>
    <row r="56" spans="2:11" ht="20.25" customHeight="1">
      <c r="B56" s="68" t="s">
        <v>50</v>
      </c>
      <c r="C56" s="68"/>
      <c r="D56" s="68"/>
      <c r="E56" s="61">
        <v>8570</v>
      </c>
      <c r="F56" s="61"/>
      <c r="G56" s="62"/>
      <c r="H56" s="63"/>
      <c r="I56" s="63"/>
      <c r="J56" s="14"/>
      <c r="K56" s="14"/>
    </row>
    <row r="57" spans="2:6" ht="22.5" customHeight="1">
      <c r="B57" s="68"/>
      <c r="C57" s="68"/>
      <c r="D57" s="68"/>
      <c r="E57" s="61"/>
      <c r="F57" s="61"/>
    </row>
    <row r="58" spans="2:6" ht="12.75">
      <c r="B58" s="68" t="s">
        <v>52</v>
      </c>
      <c r="C58" s="68"/>
      <c r="D58" s="68"/>
      <c r="E58" s="61">
        <f>E53+E54+E56</f>
        <v>25707</v>
      </c>
      <c r="F58" s="61">
        <f>F53+F54+F56</f>
        <v>15514</v>
      </c>
    </row>
    <row r="59" spans="2:6" ht="12.75">
      <c r="B59" s="68"/>
      <c r="C59" s="68"/>
      <c r="D59" s="68"/>
      <c r="E59" s="61"/>
      <c r="F59" s="61"/>
    </row>
    <row r="60" ht="14.25" customHeight="1"/>
    <row r="61" spans="1:11" ht="12.75">
      <c r="A61" s="32"/>
      <c r="B61" s="49" t="s">
        <v>55</v>
      </c>
      <c r="C61" s="49"/>
      <c r="D61" s="49"/>
      <c r="E61" s="49"/>
      <c r="F61" s="49"/>
      <c r="G61" s="49"/>
      <c r="H61" s="49"/>
      <c r="I61" s="49"/>
      <c r="J61" s="49"/>
      <c r="K61" s="49"/>
    </row>
    <row r="62" ht="7.5" customHeight="1"/>
    <row r="63" spans="2:11" ht="12" customHeight="1">
      <c r="B63" s="25"/>
      <c r="C63" s="26"/>
      <c r="D63" s="50">
        <v>2007</v>
      </c>
      <c r="E63" s="51"/>
      <c r="F63" s="51"/>
      <c r="G63" s="52"/>
      <c r="H63" s="50">
        <v>2008</v>
      </c>
      <c r="I63" s="51"/>
      <c r="J63" s="51"/>
      <c r="K63" s="52"/>
    </row>
    <row r="64" spans="2:11" ht="27.75" customHeight="1" hidden="1">
      <c r="B64" s="27"/>
      <c r="C64" s="28"/>
      <c r="D64" s="22"/>
      <c r="E64" s="23"/>
      <c r="F64" s="23"/>
      <c r="G64" s="24"/>
      <c r="H64" s="22"/>
      <c r="I64" s="23"/>
      <c r="J64" s="23"/>
      <c r="K64" s="24"/>
    </row>
    <row r="65" spans="2:11" ht="27.75" customHeight="1">
      <c r="B65" s="29"/>
      <c r="C65" s="30"/>
      <c r="D65" s="18" t="s">
        <v>75</v>
      </c>
      <c r="E65" s="18" t="s">
        <v>76</v>
      </c>
      <c r="F65" s="18" t="s">
        <v>77</v>
      </c>
      <c r="G65" s="18" t="s">
        <v>78</v>
      </c>
      <c r="H65" s="18" t="s">
        <v>75</v>
      </c>
      <c r="I65" s="18" t="s">
        <v>76</v>
      </c>
      <c r="J65" s="18" t="s">
        <v>77</v>
      </c>
      <c r="K65" s="18" t="s">
        <v>78</v>
      </c>
    </row>
    <row r="66" spans="2:11" ht="16.5" customHeight="1">
      <c r="B66" s="20" t="s">
        <v>79</v>
      </c>
      <c r="C66" s="35"/>
      <c r="D66" s="36">
        <v>2405680</v>
      </c>
      <c r="E66" s="36"/>
      <c r="F66" s="36"/>
      <c r="G66" s="40">
        <f>+D66</f>
        <v>2405680</v>
      </c>
      <c r="H66" s="36">
        <v>2405680</v>
      </c>
      <c r="I66" s="36"/>
      <c r="J66" s="36"/>
      <c r="K66" s="40">
        <v>2405680</v>
      </c>
    </row>
    <row r="67" spans="2:11" ht="16.5" customHeight="1">
      <c r="B67" s="20" t="s">
        <v>80</v>
      </c>
      <c r="C67" s="35"/>
      <c r="D67" s="43">
        <v>118381</v>
      </c>
      <c r="E67" s="36"/>
      <c r="F67" s="36">
        <v>118122</v>
      </c>
      <c r="G67" s="40">
        <f>+D67-F67</f>
        <v>259</v>
      </c>
      <c r="H67" s="36">
        <v>259</v>
      </c>
      <c r="I67" s="36">
        <v>874</v>
      </c>
      <c r="J67" s="36"/>
      <c r="K67" s="40">
        <f>H67+I67</f>
        <v>1133</v>
      </c>
    </row>
    <row r="68" spans="2:11" ht="21.75" customHeight="1">
      <c r="B68" s="20" t="s">
        <v>81</v>
      </c>
      <c r="C68" s="35"/>
      <c r="D68" s="37"/>
      <c r="E68" s="38"/>
      <c r="F68" s="38"/>
      <c r="G68" s="42"/>
      <c r="H68" s="38"/>
      <c r="I68" s="38"/>
      <c r="J68" s="38"/>
      <c r="K68" s="42"/>
    </row>
    <row r="69" spans="2:11" ht="21.75" customHeight="1">
      <c r="B69" s="20" t="s">
        <v>82</v>
      </c>
      <c r="C69" s="35"/>
      <c r="D69" s="37"/>
      <c r="E69" s="38"/>
      <c r="F69" s="38"/>
      <c r="G69" s="42"/>
      <c r="H69" s="38"/>
      <c r="I69" s="38"/>
      <c r="J69" s="38"/>
      <c r="K69" s="42"/>
    </row>
    <row r="70" spans="2:11" ht="16.5" customHeight="1">
      <c r="B70" s="20" t="s">
        <v>83</v>
      </c>
      <c r="C70" s="35"/>
      <c r="D70" s="38">
        <v>74150</v>
      </c>
      <c r="E70" s="38"/>
      <c r="F70" s="38"/>
      <c r="G70" s="42">
        <v>74150</v>
      </c>
      <c r="H70" s="38">
        <v>74150</v>
      </c>
      <c r="I70" s="38"/>
      <c r="J70" s="38"/>
      <c r="K70" s="42">
        <v>74150</v>
      </c>
    </row>
    <row r="71" spans="2:11" ht="18" customHeight="1">
      <c r="B71" s="20" t="s">
        <v>84</v>
      </c>
      <c r="C71" s="35"/>
      <c r="D71" s="37">
        <v>1854030</v>
      </c>
      <c r="E71" s="38">
        <v>359023</v>
      </c>
      <c r="F71" s="38">
        <v>98992</v>
      </c>
      <c r="G71" s="42">
        <f>+D71+E71-F71</f>
        <v>2114061</v>
      </c>
      <c r="H71" s="38">
        <v>616621</v>
      </c>
      <c r="I71" s="38"/>
      <c r="J71" s="38">
        <v>204960</v>
      </c>
      <c r="K71" s="42">
        <f>H71-J71</f>
        <v>411661</v>
      </c>
    </row>
    <row r="72" spans="2:11" ht="30" customHeight="1">
      <c r="B72" s="20" t="s">
        <v>100</v>
      </c>
      <c r="C72" s="35"/>
      <c r="D72" s="37"/>
      <c r="E72" s="38"/>
      <c r="F72" s="38"/>
      <c r="G72" s="42"/>
      <c r="H72" s="38"/>
      <c r="I72" s="38"/>
      <c r="J72" s="38"/>
      <c r="K72" s="42"/>
    </row>
    <row r="73" spans="2:11" ht="40.5" customHeight="1">
      <c r="B73" s="20" t="s">
        <v>99</v>
      </c>
      <c r="C73" s="35"/>
      <c r="D73" s="37"/>
      <c r="E73" s="38"/>
      <c r="F73" s="38"/>
      <c r="G73" s="42"/>
      <c r="H73" s="38"/>
      <c r="I73" s="38"/>
      <c r="J73" s="38"/>
      <c r="K73" s="42"/>
    </row>
    <row r="74" spans="2:11" ht="21.75" customHeight="1">
      <c r="B74" s="20" t="s">
        <v>85</v>
      </c>
      <c r="C74" s="35"/>
      <c r="D74" s="37"/>
      <c r="E74" s="38">
        <v>85326</v>
      </c>
      <c r="F74" s="38"/>
      <c r="G74" s="42">
        <f>+E74</f>
        <v>85326</v>
      </c>
      <c r="H74" s="38">
        <v>555361</v>
      </c>
      <c r="I74" s="38">
        <v>200893</v>
      </c>
      <c r="J74" s="38"/>
      <c r="K74" s="42">
        <f>H74+I74</f>
        <v>756254</v>
      </c>
    </row>
    <row r="75" spans="2:11" ht="21.75" customHeight="1">
      <c r="B75" s="20" t="s">
        <v>86</v>
      </c>
      <c r="C75" s="35"/>
      <c r="D75" s="37">
        <v>664823</v>
      </c>
      <c r="E75" s="38">
        <v>251560</v>
      </c>
      <c r="F75" s="38"/>
      <c r="G75" s="42">
        <f>+D75+E75</f>
        <v>916383</v>
      </c>
      <c r="H75" s="38"/>
      <c r="I75" s="38">
        <v>175357</v>
      </c>
      <c r="J75" s="38"/>
      <c r="K75" s="42">
        <f>H75+I75</f>
        <v>175357</v>
      </c>
    </row>
    <row r="76" spans="2:11" ht="21.75" customHeight="1">
      <c r="B76" s="21" t="s">
        <v>87</v>
      </c>
      <c r="C76" s="35"/>
      <c r="D76" s="37"/>
      <c r="E76" s="38"/>
      <c r="F76" s="38"/>
      <c r="G76" s="42"/>
      <c r="H76" s="38"/>
      <c r="I76" s="38"/>
      <c r="J76" s="38"/>
      <c r="K76" s="42"/>
    </row>
    <row r="77" spans="2:11" ht="21.75" customHeight="1">
      <c r="B77" s="21" t="s">
        <v>88</v>
      </c>
      <c r="C77" s="35"/>
      <c r="D77" s="41">
        <f>+D66+D67+D70+D71-D75-D76</f>
        <v>3787418</v>
      </c>
      <c r="E77" s="41">
        <f>+E71+E74-E75</f>
        <v>192789</v>
      </c>
      <c r="F77" s="41">
        <f>+F67+F71</f>
        <v>217114</v>
      </c>
      <c r="G77" s="41">
        <f>+G66+G67+G70+G71+G74-G75</f>
        <v>3763093</v>
      </c>
      <c r="H77" s="42">
        <f>SUM(H66:H76)</f>
        <v>3652071</v>
      </c>
      <c r="I77" s="42">
        <f>+I74+I67-I75</f>
        <v>26410</v>
      </c>
      <c r="J77" s="42">
        <f>SUM(J66:J76)</f>
        <v>204960</v>
      </c>
      <c r="K77" s="41">
        <f>+K66+K67+K70+K71+K74-K75</f>
        <v>3473521</v>
      </c>
    </row>
    <row r="78" spans="1:11" ht="22.5" customHeight="1">
      <c r="A78" s="31"/>
      <c r="B78" s="21" t="s">
        <v>90</v>
      </c>
      <c r="C78" s="35"/>
      <c r="D78" s="37"/>
      <c r="E78" s="38"/>
      <c r="F78" s="38"/>
      <c r="G78" s="38"/>
      <c r="H78" s="38"/>
      <c r="I78" s="38"/>
      <c r="J78" s="38"/>
      <c r="K78" s="38"/>
    </row>
    <row r="79" spans="1:11" ht="20.25" customHeight="1">
      <c r="A79" s="33"/>
      <c r="B79" s="33"/>
      <c r="C79" s="19"/>
      <c r="D79" s="11"/>
      <c r="E79" s="11"/>
      <c r="F79" s="11"/>
      <c r="G79" s="11"/>
      <c r="H79" s="11"/>
      <c r="I79" s="11"/>
      <c r="J79" s="11"/>
      <c r="K79" s="11"/>
    </row>
    <row r="81" spans="2:11" ht="110.25" customHeight="1">
      <c r="B81" s="64" t="s">
        <v>109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17.25" customHeight="1">
      <c r="B82" s="15"/>
      <c r="C82" s="16"/>
      <c r="D82" s="16"/>
      <c r="E82" s="16"/>
      <c r="F82" s="16"/>
      <c r="G82" s="16"/>
      <c r="H82" s="16"/>
      <c r="I82" s="16"/>
      <c r="J82" s="16"/>
      <c r="K82" s="16"/>
    </row>
    <row r="83" spans="2:11" ht="39" customHeight="1">
      <c r="B83" s="66" t="s">
        <v>89</v>
      </c>
      <c r="C83" s="67"/>
      <c r="D83" s="67"/>
      <c r="E83" s="67"/>
      <c r="F83" s="67"/>
      <c r="G83" s="67"/>
      <c r="H83" s="67"/>
      <c r="I83" s="67"/>
      <c r="J83" s="67"/>
      <c r="K83" s="67"/>
    </row>
    <row r="84" spans="2:11" ht="43.5" customHeight="1">
      <c r="B84" s="48" t="s">
        <v>105</v>
      </c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2.75"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24.75" customHeight="1">
      <c r="B86" s="54" t="s">
        <v>73</v>
      </c>
      <c r="C86" s="55"/>
      <c r="D86" s="55"/>
      <c r="E86" s="55"/>
      <c r="F86" s="55"/>
      <c r="G86" s="55"/>
      <c r="H86" s="55"/>
      <c r="I86" s="55"/>
      <c r="J86" s="55"/>
      <c r="K86" s="55"/>
    </row>
    <row r="87" spans="2:11" ht="12.75">
      <c r="B87" s="56" t="s">
        <v>106</v>
      </c>
      <c r="C87" s="57"/>
      <c r="D87" s="57"/>
      <c r="E87" s="57"/>
      <c r="F87" s="57"/>
      <c r="G87" s="57"/>
      <c r="H87" s="57"/>
      <c r="I87" s="57"/>
      <c r="J87" s="57"/>
      <c r="K87" s="57"/>
    </row>
    <row r="88" spans="2:11" ht="21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2:11" ht="9.7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15">
      <c r="B90" s="1"/>
      <c r="C90" s="1"/>
      <c r="D90" s="1"/>
      <c r="E90" s="1"/>
      <c r="F90" s="10"/>
      <c r="G90" s="1"/>
      <c r="H90" s="58" t="s">
        <v>56</v>
      </c>
      <c r="I90" s="59"/>
      <c r="J90" s="59"/>
      <c r="K90" s="59"/>
    </row>
    <row r="91" spans="2:11" ht="14.25">
      <c r="B91" s="1"/>
      <c r="C91" s="1"/>
      <c r="D91" s="1"/>
      <c r="E91" s="1"/>
      <c r="F91" s="10"/>
      <c r="G91" s="1"/>
      <c r="H91" s="53" t="s">
        <v>107</v>
      </c>
      <c r="I91" s="53"/>
      <c r="J91" s="53"/>
      <c r="K91" s="53"/>
    </row>
    <row r="92" spans="2:11" ht="9" customHeight="1">
      <c r="B92" s="1"/>
      <c r="C92" s="1"/>
      <c r="D92" s="1"/>
      <c r="E92" s="1"/>
      <c r="F92" s="10"/>
      <c r="G92" s="1"/>
      <c r="H92" s="60"/>
      <c r="I92" s="60"/>
      <c r="J92" s="60"/>
      <c r="K92" s="60"/>
    </row>
  </sheetData>
  <sheetProtection/>
  <mergeCells count="121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H92:K92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H91:K91"/>
    <mergeCell ref="B86:K86"/>
    <mergeCell ref="B87:K88"/>
    <mergeCell ref="H90:K90"/>
    <mergeCell ref="B84:K84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mdrazovic</cp:lastModifiedBy>
  <cp:lastPrinted>2009-07-13T06:53:24Z</cp:lastPrinted>
  <dcterms:created xsi:type="dcterms:W3CDTF">2007-02-12T13:02:25Z</dcterms:created>
  <dcterms:modified xsi:type="dcterms:W3CDTF">2009-07-13T07:38:52Z</dcterms:modified>
  <cp:category/>
  <cp:version/>
  <cp:contentType/>
  <cp:contentStatus/>
</cp:coreProperties>
</file>