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Imlek konsolidovani izvestaj" sheetId="1" r:id="rId1"/>
  </sheets>
  <definedNames>
    <definedName name="_xlnm.Print_Area" localSheetId="0">'Imlek konsolidovani izvestaj'!$A$1:$J$100</definedName>
  </definedNames>
  <calcPr fullCalcOnLoad="1"/>
</workbook>
</file>

<file path=xl/sharedStrings.xml><?xml version="1.0" encoding="utf-8"?>
<sst xmlns="http://schemas.openxmlformats.org/spreadsheetml/2006/main" count="141" uniqueCount="124">
  <si>
    <t>I ОСНОВНИ ПОДАЦИ</t>
  </si>
  <si>
    <t>1. скраћени назив:</t>
  </si>
  <si>
    <t>3. матични број:</t>
  </si>
  <si>
    <t>2. адреса:</t>
  </si>
  <si>
    <t>4. ПИБ: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</si>
  <si>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</si>
  <si>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</si>
  <si>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</si>
  <si>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</si>
  <si>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</si>
  <si>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</si>
  <si>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</si>
  <si>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</si>
  <si>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</si>
  <si>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</si>
  <si>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</si>
  <si>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</si>
  <si>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</si>
  <si>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</si>
  <si>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</si>
  <si>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</si>
  <si>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</si>
  <si>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</si>
  <si>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</si>
  <si>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</si>
  <si>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</si>
  <si>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</si>
  <si>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</si>
  <si>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</si>
  <si>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</si>
  <si>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</si>
  <si>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</si>
  <si>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</si>
  <si>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</si>
  <si>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</si>
  <si>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</si>
  <si>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</si>
  <si>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</si>
  <si>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</si>
  <si>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</si>
  <si>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</si>
  <si>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</si>
  <si>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</si>
  <si>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</si>
  <si>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</si>
  <si>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</si>
  <si>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</si>
  <si>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</si>
  <si>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</si>
  <si>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</si>
  <si>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</si>
  <si>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</si>
  <si>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</si>
  <si>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</si>
  <si>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</si>
  <si>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</si>
  <si>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</si>
  <si>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</si>
  <si>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</si>
  <si>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</si>
  <si>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</si>
  <si>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</si>
  <si>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</si>
  <si>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</si>
  <si>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</si>
  <si>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</si>
  <si>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</si>
  <si>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</si>
  <si>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</si>
  <si>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</si>
  <si>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</si>
  <si>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</si>
  <si>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</si>
  <si>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</si>
  <si>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</si>
  <si>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</si>
  <si>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</si>
  <si>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</si>
  <si>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</si>
  <si>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</si>
  <si>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</si>
  <si>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</si>
  <si>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</si>
  <si>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</si>
  <si>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</si>
  <si>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</si>
  <si>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АД ИНДУСТРИЈА МЛЕКА И МЛЕЧНИХ ПРОИЗВОДА ИМЛЕК БЕОГРАД-ПАДИНСКА СКЕЛА</t>
  </si>
  <si>
    <t>АД 'ИМЛЕК' БЕОГРАД-ПАДИНСКА СКЕЛА</t>
  </si>
  <si>
    <t>Индустријско насеље бб, Падинска Скела, Бгд</t>
  </si>
  <si>
    <t>07042701</t>
  </si>
  <si>
    <t>2007.</t>
  </si>
  <si>
    <t>Слободан Петровић</t>
  </si>
  <si>
    <t>КОНСОЛИДОВАНИ БИЛАНС СТАЊА (у 000 дин)</t>
  </si>
  <si>
    <t>КОНСОЛИДОВАНИ ИЗВЕШТАЈ О ТОКОВИМА ГОТОВИНЕ ( у 000 дин)</t>
  </si>
  <si>
    <t>КОНСОЛИДОВАНИ БИЛАНС УСПЕХА  (у 000 дин)</t>
  </si>
  <si>
    <t xml:space="preserve">КОНСОЛИДОВАНИ ИЗВЕШТАЈ О ПРОМЕНАМА НА КАПИТАЛУ (у 000 дин) </t>
  </si>
  <si>
    <t>II ОСНОВНИ ПОДАЦИ О ДРУШТВИМА КОЈА СУ ПРЕДМЕТ КОНСОЛИДАЦИЈЕ</t>
  </si>
  <si>
    <t>III КОНСОЛИДОВАНИ ФИНАНСИЈСКИ ИЗВЕШТАЈИ</t>
  </si>
  <si>
    <t>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</si>
  <si>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3. делатност:</t>
  </si>
  <si>
    <t>3. врста и степен самосталности % учешћа АД Имлека у укупном капиталу:</t>
  </si>
  <si>
    <t>Имлек Бока доо</t>
  </si>
  <si>
    <t>Зеленика бб, Херцег Нови, Црна Гора</t>
  </si>
  <si>
    <t>Производња млека и млечних производа</t>
  </si>
  <si>
    <t>Зависно предузеће у иностранству-100 %</t>
  </si>
  <si>
    <t>АД ИМБ Млекара Битола</t>
  </si>
  <si>
    <t>Долноризаски пат бб, Битола, Македонија</t>
  </si>
  <si>
    <t>Зависно предузеће у иностранству-74,6 %</t>
  </si>
  <si>
    <t>VI МЕСТО И ВРЕМЕ ГДЕ СЕ МОЖЕ ИЗВРШИТИ УВИД У КОНСОЛИДОВАНЕ ФИНАНСИЈСКЕ ИЗВЕШТАЈЕ И ИЗВЕШТАЈ РЕВИЗОРА</t>
  </si>
  <si>
    <t xml:space="preserve">Увид се може извршити сваког радног дана од 08 до 16 часова, АД Имлек - Батајнички друм 14 км, Земун. </t>
  </si>
  <si>
    <t>ИЗВОД ИЗ KOНСОЛИДОВАНИХ ФИНАНСИЈСКИХ ИЗВЕШТАЈА ЗА 2008. ГОДИНУ</t>
  </si>
  <si>
    <t>2008.</t>
  </si>
  <si>
    <t>Раковичка цеста 78, Сарајево, БиХ</t>
  </si>
  <si>
    <t>V Нереализовани добици по основу ХОВ</t>
  </si>
  <si>
    <t>VI Нереализовани губици по основу ХОВ</t>
  </si>
  <si>
    <t>VII Нераспоређени добитак</t>
  </si>
  <si>
    <t>VIII Губитак</t>
  </si>
  <si>
    <t>IXI Откупљене сопствене акције</t>
  </si>
  <si>
    <t>Нереалиѕовани добици по основу ХОВ</t>
  </si>
  <si>
    <t>Нереалиѕовани губици по основу ХОВ</t>
  </si>
  <si>
    <t>Извод из консолидованих финансијских извештаја за 2008. годину биће објављен на сајту: www.imlek.rs</t>
  </si>
  <si>
    <r>
      <t>IV ЗАКЉУЧНО МИШЉЕЊЕ РЕВИЗОРА КПМГ ДОО О КОНСОЛИДОВАНИМ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По нашем мишљењу, консолидовани појединачни финансијски извештаји приказују истинито и објективно консолидовано финансијско стање Друштва на дан 31. децембар 2008. године и консолидоване резултате пословања и консолидоване токове готовине за годину која се завршава на тај дан и састављени су у складу са Законом о рачуноводству и ревизији Републике Србије (``Службени гласник РС`` 46-2006).</t>
    </r>
    <r>
      <rPr>
        <sz val="8"/>
        <rFont val="Arial"/>
        <family val="2"/>
      </rPr>
      <t xml:space="preserve">
</t>
    </r>
  </si>
  <si>
    <t>Предузеће куповином капитала Еаст Милк у 2008 је стекло учешће од 100%.</t>
  </si>
  <si>
    <t>Еаст Милк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</si>
</sst>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6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 wrapTex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1" fillId="0" borderId="22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 quotePrefix="1">
      <alignment horizontal="center"/>
    </xf>
    <xf numFmtId="0" fontId="4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showGridLines="0" tabSelected="1" zoomScaleSheetLayoutView="100" zoomScalePageLayoutView="0" workbookViewId="0" topLeftCell="A56">
      <selection activeCell="H73" sqref="H73"/>
    </sheetView>
  </sheetViews>
  <sheetFormatPr defaultColWidth="9.140625" defaultRowHeight="12.75"/>
  <cols>
    <col min="1" max="1" width="12.28125" style="0" customWidth="1"/>
    <col min="3" max="10" width="9.421875" style="0" customWidth="1"/>
  </cols>
  <sheetData>
    <row r="1" spans="1:10" ht="41.25" customHeight="1">
      <c r="A1" s="101" t="s">
        <v>69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2.75">
      <c r="A2" s="102" t="s">
        <v>110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2.75">
      <c r="A3" s="103" t="s">
        <v>86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2.75">
      <c r="A4" s="2"/>
      <c r="B4" s="2"/>
      <c r="C4" s="2"/>
      <c r="D4" s="2"/>
      <c r="E4" s="2"/>
      <c r="F4" s="2"/>
      <c r="G4" s="2"/>
      <c r="H4" s="2"/>
      <c r="I4" s="16"/>
      <c r="J4" s="16"/>
    </row>
    <row r="5" spans="1:10" ht="12.75">
      <c r="A5" s="104" t="s">
        <v>0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2.75">
      <c r="A6" s="41" t="s">
        <v>1</v>
      </c>
      <c r="B6" s="41"/>
      <c r="C6" s="105" t="s">
        <v>87</v>
      </c>
      <c r="D6" s="105"/>
      <c r="E6" s="105"/>
      <c r="F6" s="105"/>
      <c r="G6" s="41" t="s">
        <v>2</v>
      </c>
      <c r="H6" s="41"/>
      <c r="I6" s="106" t="s">
        <v>89</v>
      </c>
      <c r="J6" s="105"/>
    </row>
    <row r="7" spans="1:10" ht="12.75">
      <c r="A7" s="41" t="s">
        <v>3</v>
      </c>
      <c r="B7" s="41"/>
      <c r="C7" s="42" t="s">
        <v>88</v>
      </c>
      <c r="D7" s="43"/>
      <c r="E7" s="43"/>
      <c r="F7" s="44"/>
      <c r="G7" s="41" t="s">
        <v>4</v>
      </c>
      <c r="H7" s="41"/>
      <c r="I7" s="42">
        <v>100001636</v>
      </c>
      <c r="J7" s="44"/>
    </row>
    <row r="8" spans="1:10" ht="7.5" customHeight="1">
      <c r="A8" s="3"/>
      <c r="B8" s="3"/>
      <c r="C8" s="4"/>
      <c r="D8" s="4"/>
      <c r="E8" s="5"/>
      <c r="F8" s="5"/>
      <c r="G8" s="6"/>
      <c r="H8" s="6"/>
      <c r="I8" s="5"/>
      <c r="J8" s="5"/>
    </row>
    <row r="9" spans="1:10" ht="12.75">
      <c r="A9" s="104" t="s">
        <v>96</v>
      </c>
      <c r="B9" s="104"/>
      <c r="C9" s="104"/>
      <c r="D9" s="104"/>
      <c r="E9" s="104"/>
      <c r="F9" s="104"/>
      <c r="G9" s="104"/>
      <c r="H9" s="104"/>
      <c r="I9" s="104"/>
      <c r="J9" s="104"/>
    </row>
    <row r="10" spans="1:10" ht="33.75" customHeight="1">
      <c r="A10" s="42" t="s">
        <v>1</v>
      </c>
      <c r="B10" s="44"/>
      <c r="C10" s="105" t="s">
        <v>3</v>
      </c>
      <c r="D10" s="105"/>
      <c r="E10" s="105"/>
      <c r="F10" s="105"/>
      <c r="G10" s="42" t="s">
        <v>99</v>
      </c>
      <c r="H10" s="44"/>
      <c r="I10" s="45" t="s">
        <v>100</v>
      </c>
      <c r="J10" s="46"/>
    </row>
    <row r="11" spans="1:10" ht="24.75" customHeight="1">
      <c r="A11" s="41" t="s">
        <v>101</v>
      </c>
      <c r="B11" s="41"/>
      <c r="C11" s="42" t="s">
        <v>102</v>
      </c>
      <c r="D11" s="43"/>
      <c r="E11" s="43"/>
      <c r="F11" s="44"/>
      <c r="G11" s="45" t="s">
        <v>103</v>
      </c>
      <c r="H11" s="46"/>
      <c r="I11" s="45" t="s">
        <v>104</v>
      </c>
      <c r="J11" s="46"/>
    </row>
    <row r="12" spans="1:10" ht="24.75" customHeight="1">
      <c r="A12" s="41" t="s">
        <v>105</v>
      </c>
      <c r="B12" s="41"/>
      <c r="C12" s="42" t="s">
        <v>106</v>
      </c>
      <c r="D12" s="43"/>
      <c r="E12" s="43"/>
      <c r="F12" s="44"/>
      <c r="G12" s="45" t="s">
        <v>103</v>
      </c>
      <c r="H12" s="46"/>
      <c r="I12" s="45" t="s">
        <v>107</v>
      </c>
      <c r="J12" s="46"/>
    </row>
    <row r="13" spans="1:10" ht="24.75" customHeight="1">
      <c r="A13" s="41" t="s">
        <v>123</v>
      </c>
      <c r="B13" s="41"/>
      <c r="C13" s="42" t="s">
        <v>112</v>
      </c>
      <c r="D13" s="43"/>
      <c r="E13" s="43"/>
      <c r="F13" s="44"/>
      <c r="G13" s="45" t="s">
        <v>103</v>
      </c>
      <c r="H13" s="46"/>
      <c r="I13" s="45" t="s">
        <v>104</v>
      </c>
      <c r="J13" s="46"/>
    </row>
    <row r="14" spans="1:10" ht="12.75">
      <c r="A14" s="6"/>
      <c r="B14" s="6"/>
      <c r="C14" s="5"/>
      <c r="D14" s="5"/>
      <c r="E14" s="5"/>
      <c r="F14" s="5"/>
      <c r="G14" s="6"/>
      <c r="H14" s="6"/>
      <c r="I14" s="5"/>
      <c r="J14" s="5"/>
    </row>
    <row r="15" spans="1:10" ht="12.75">
      <c r="A15" s="98" t="s">
        <v>97</v>
      </c>
      <c r="B15" s="98"/>
      <c r="C15" s="98"/>
      <c r="D15" s="98"/>
      <c r="E15" s="98"/>
      <c r="F15" s="98"/>
      <c r="G15" s="98"/>
      <c r="H15" s="98"/>
      <c r="I15" s="98"/>
      <c r="J15" s="98"/>
    </row>
    <row r="16" spans="1:10" ht="4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2.75">
      <c r="A17" s="99" t="s">
        <v>92</v>
      </c>
      <c r="B17" s="99"/>
      <c r="C17" s="99"/>
      <c r="D17" s="99"/>
      <c r="E17" s="99"/>
      <c r="F17" s="99"/>
      <c r="G17" s="99"/>
      <c r="H17" s="99"/>
      <c r="I17" s="99"/>
      <c r="J17" s="99"/>
    </row>
    <row r="18" spans="1:10" ht="12.75">
      <c r="A18" s="100" t="s">
        <v>5</v>
      </c>
      <c r="B18" s="100"/>
      <c r="C18" s="100"/>
      <c r="D18" s="7" t="s">
        <v>90</v>
      </c>
      <c r="E18" s="7" t="s">
        <v>111</v>
      </c>
      <c r="F18" s="100" t="s">
        <v>6</v>
      </c>
      <c r="G18" s="100"/>
      <c r="H18" s="100"/>
      <c r="I18" s="7" t="s">
        <v>90</v>
      </c>
      <c r="J18" s="7" t="s">
        <v>111</v>
      </c>
    </row>
    <row r="19" spans="1:10" ht="12.75">
      <c r="A19" s="65" t="s">
        <v>7</v>
      </c>
      <c r="B19" s="65"/>
      <c r="C19" s="65"/>
      <c r="D19" s="31">
        <f>D20+D21+D22+D23+D25</f>
        <v>11766524</v>
      </c>
      <c r="E19" s="31">
        <f>E20+E21+E22+E23+E25</f>
        <v>10618659</v>
      </c>
      <c r="F19" s="65" t="s">
        <v>8</v>
      </c>
      <c r="G19" s="65"/>
      <c r="H19" s="65"/>
      <c r="I19" s="32">
        <f>I20+I21+I22+I23+I26-I27-I28</f>
        <v>10890716</v>
      </c>
      <c r="J19" s="32">
        <f>J20+J21+J22+J23+J24-J25+J26-J27-J28</f>
        <v>9249188</v>
      </c>
    </row>
    <row r="20" spans="1:10" ht="12.75">
      <c r="A20" s="90" t="s">
        <v>9</v>
      </c>
      <c r="B20" s="65"/>
      <c r="C20" s="65"/>
      <c r="D20" s="31"/>
      <c r="E20" s="31"/>
      <c r="F20" s="95" t="s">
        <v>70</v>
      </c>
      <c r="G20" s="96"/>
      <c r="H20" s="97"/>
      <c r="I20" s="31">
        <v>5743853</v>
      </c>
      <c r="J20" s="31">
        <v>5737433</v>
      </c>
    </row>
    <row r="21" spans="1:10" ht="12.75">
      <c r="A21" s="94" t="s">
        <v>10</v>
      </c>
      <c r="B21" s="94"/>
      <c r="C21" s="94"/>
      <c r="D21" s="31">
        <v>34680</v>
      </c>
      <c r="E21" s="31">
        <v>34680</v>
      </c>
      <c r="F21" s="72" t="s">
        <v>11</v>
      </c>
      <c r="G21" s="72"/>
      <c r="H21" s="72"/>
      <c r="I21" s="31">
        <v>0</v>
      </c>
      <c r="J21" s="31"/>
    </row>
    <row r="22" spans="1:10" ht="12.75">
      <c r="A22" s="72" t="s">
        <v>12</v>
      </c>
      <c r="B22" s="72"/>
      <c r="C22" s="72"/>
      <c r="D22" s="31">
        <v>641690</v>
      </c>
      <c r="E22" s="31">
        <v>555886</v>
      </c>
      <c r="F22" s="72" t="s">
        <v>13</v>
      </c>
      <c r="G22" s="72"/>
      <c r="H22" s="72"/>
      <c r="I22" s="31">
        <v>1946960</v>
      </c>
      <c r="J22" s="31">
        <v>1842146</v>
      </c>
    </row>
    <row r="23" spans="1:10" ht="12.75">
      <c r="A23" s="71" t="s">
        <v>55</v>
      </c>
      <c r="B23" s="72"/>
      <c r="C23" s="72"/>
      <c r="D23" s="59">
        <v>8574449</v>
      </c>
      <c r="E23" s="59">
        <v>9137499</v>
      </c>
      <c r="F23" s="72" t="s">
        <v>14</v>
      </c>
      <c r="G23" s="72"/>
      <c r="H23" s="72"/>
      <c r="I23" s="31">
        <v>1682570</v>
      </c>
      <c r="J23" s="31">
        <v>516723</v>
      </c>
    </row>
    <row r="24" spans="1:10" ht="12.75">
      <c r="A24" s="72"/>
      <c r="B24" s="72"/>
      <c r="C24" s="72"/>
      <c r="D24" s="59"/>
      <c r="E24" s="59"/>
      <c r="F24" s="72" t="s">
        <v>113</v>
      </c>
      <c r="G24" s="72"/>
      <c r="H24" s="72"/>
      <c r="I24" s="31"/>
      <c r="J24" s="31">
        <v>12747</v>
      </c>
    </row>
    <row r="25" spans="1:10" ht="12.75">
      <c r="A25" s="90" t="s">
        <v>15</v>
      </c>
      <c r="B25" s="90"/>
      <c r="C25" s="90"/>
      <c r="D25" s="31">
        <v>2515705</v>
      </c>
      <c r="E25" s="31">
        <v>890594</v>
      </c>
      <c r="F25" s="72" t="s">
        <v>114</v>
      </c>
      <c r="G25" s="72"/>
      <c r="H25" s="72"/>
      <c r="I25" s="31"/>
      <c r="J25" s="31">
        <v>160</v>
      </c>
    </row>
    <row r="26" spans="1:10" ht="12.75">
      <c r="A26" s="65" t="s">
        <v>18</v>
      </c>
      <c r="B26" s="65"/>
      <c r="C26" s="65"/>
      <c r="D26" s="31">
        <f>D27+D28+D29+D30</f>
        <v>5088112</v>
      </c>
      <c r="E26" s="31">
        <f>E27+E28+E29+E30</f>
        <v>6073011</v>
      </c>
      <c r="F26" s="72" t="s">
        <v>115</v>
      </c>
      <c r="G26" s="72"/>
      <c r="H26" s="72"/>
      <c r="I26" s="31">
        <v>1517652</v>
      </c>
      <c r="J26" s="31">
        <v>1396972</v>
      </c>
    </row>
    <row r="27" spans="1:10" ht="12.75" customHeight="1">
      <c r="A27" s="72" t="s">
        <v>20</v>
      </c>
      <c r="B27" s="72"/>
      <c r="C27" s="72"/>
      <c r="D27" s="31">
        <v>1657097</v>
      </c>
      <c r="E27" s="31">
        <v>2419441</v>
      </c>
      <c r="F27" s="72" t="s">
        <v>116</v>
      </c>
      <c r="G27" s="72"/>
      <c r="H27" s="72"/>
      <c r="I27" s="31">
        <v>0</v>
      </c>
      <c r="J27" s="31"/>
    </row>
    <row r="28" spans="1:10" ht="46.5" customHeight="1">
      <c r="A28" s="92" t="s">
        <v>56</v>
      </c>
      <c r="B28" s="93"/>
      <c r="C28" s="93"/>
      <c r="D28" s="31">
        <v>535</v>
      </c>
      <c r="E28" s="31">
        <v>203716</v>
      </c>
      <c r="F28" s="72" t="s">
        <v>117</v>
      </c>
      <c r="G28" s="72"/>
      <c r="H28" s="72"/>
      <c r="I28" s="31">
        <v>319</v>
      </c>
      <c r="J28" s="31">
        <v>256673</v>
      </c>
    </row>
    <row r="29" spans="1:10" ht="12.75">
      <c r="A29" s="72" t="s">
        <v>57</v>
      </c>
      <c r="B29" s="72"/>
      <c r="C29" s="72"/>
      <c r="D29" s="31">
        <v>3396633</v>
      </c>
      <c r="E29" s="31">
        <v>3409501</v>
      </c>
      <c r="F29" s="67" t="s">
        <v>16</v>
      </c>
      <c r="G29" s="91"/>
      <c r="H29" s="91"/>
      <c r="I29" s="59">
        <f>I31+I32+I33+I34</f>
        <v>5963920</v>
      </c>
      <c r="J29" s="59">
        <f>J31+J32+J33+J34</f>
        <v>7442482.13785346</v>
      </c>
    </row>
    <row r="30" spans="1:10" ht="12.75">
      <c r="A30" s="90" t="s">
        <v>22</v>
      </c>
      <c r="B30" s="90"/>
      <c r="C30" s="90"/>
      <c r="D30" s="31">
        <v>33847</v>
      </c>
      <c r="E30" s="31">
        <v>40353</v>
      </c>
      <c r="F30" s="91"/>
      <c r="G30" s="91"/>
      <c r="H30" s="91"/>
      <c r="I30" s="59"/>
      <c r="J30" s="59"/>
    </row>
    <row r="31" spans="1:10" ht="12.75">
      <c r="A31" s="65" t="s">
        <v>23</v>
      </c>
      <c r="B31" s="65"/>
      <c r="C31" s="65"/>
      <c r="D31" s="31">
        <f>D19+D26</f>
        <v>16854636</v>
      </c>
      <c r="E31" s="31">
        <f>E19+E26</f>
        <v>16691670</v>
      </c>
      <c r="F31" s="90" t="s">
        <v>17</v>
      </c>
      <c r="G31" s="90"/>
      <c r="H31" s="90"/>
      <c r="I31" s="31">
        <v>37521</v>
      </c>
      <c r="J31" s="31">
        <v>37758</v>
      </c>
    </row>
    <row r="32" spans="1:10" ht="12.75">
      <c r="A32" s="65" t="s">
        <v>58</v>
      </c>
      <c r="B32" s="65"/>
      <c r="C32" s="65"/>
      <c r="D32" s="31"/>
      <c r="E32" s="31"/>
      <c r="F32" s="90" t="s">
        <v>19</v>
      </c>
      <c r="G32" s="90"/>
      <c r="H32" s="90"/>
      <c r="I32" s="31">
        <v>1979937</v>
      </c>
      <c r="J32" s="31">
        <v>3418293</v>
      </c>
    </row>
    <row r="33" spans="1:10" ht="12.75">
      <c r="A33" s="66" t="s">
        <v>26</v>
      </c>
      <c r="B33" s="66"/>
      <c r="C33" s="66"/>
      <c r="D33" s="31">
        <f>D19+D26</f>
        <v>16854636</v>
      </c>
      <c r="E33" s="31">
        <f>E19+E26</f>
        <v>16691670</v>
      </c>
      <c r="F33" s="72" t="s">
        <v>21</v>
      </c>
      <c r="G33" s="72"/>
      <c r="H33" s="72"/>
      <c r="I33" s="31">
        <v>3923751</v>
      </c>
      <c r="J33" s="31">
        <v>3984622.13785346</v>
      </c>
    </row>
    <row r="34" spans="1:10" ht="12.75">
      <c r="A34" s="66" t="s">
        <v>27</v>
      </c>
      <c r="B34" s="66"/>
      <c r="C34" s="66"/>
      <c r="D34" s="31"/>
      <c r="E34" s="31"/>
      <c r="F34" s="72" t="s">
        <v>24</v>
      </c>
      <c r="G34" s="72"/>
      <c r="H34" s="72"/>
      <c r="I34" s="31">
        <v>22711</v>
      </c>
      <c r="J34" s="31">
        <v>1809</v>
      </c>
    </row>
    <row r="35" spans="6:10" ht="12.75">
      <c r="F35" s="68" t="s">
        <v>25</v>
      </c>
      <c r="G35" s="68"/>
      <c r="H35" s="68"/>
      <c r="I35" s="88">
        <f>I19+I29</f>
        <v>16854636</v>
      </c>
      <c r="J35" s="88">
        <f>J19+J29</f>
        <v>16691670.13785346</v>
      </c>
    </row>
    <row r="36" spans="6:10" ht="12.75">
      <c r="F36" s="68"/>
      <c r="G36" s="68"/>
      <c r="H36" s="68"/>
      <c r="I36" s="89"/>
      <c r="J36" s="89"/>
    </row>
    <row r="37" spans="6:10" ht="12.75">
      <c r="F37" s="78" t="s">
        <v>28</v>
      </c>
      <c r="G37" s="79"/>
      <c r="H37" s="79"/>
      <c r="I37" s="33"/>
      <c r="J37" s="34"/>
    </row>
    <row r="39" spans="1:10" ht="12.75" customHeight="1">
      <c r="A39" s="80" t="s">
        <v>93</v>
      </c>
      <c r="B39" s="81"/>
      <c r="C39" s="81"/>
      <c r="D39" s="81"/>
      <c r="E39" s="81"/>
      <c r="F39" s="81" t="s">
        <v>94</v>
      </c>
      <c r="G39" s="81"/>
      <c r="H39" s="81"/>
      <c r="I39" s="81"/>
      <c r="J39" s="81"/>
    </row>
    <row r="40" spans="1:10" ht="12.75">
      <c r="A40" s="82"/>
      <c r="B40" s="82"/>
      <c r="C40" s="82"/>
      <c r="D40" s="82"/>
      <c r="E40" s="82"/>
      <c r="F40" s="81"/>
      <c r="G40" s="81"/>
      <c r="H40" s="81"/>
      <c r="I40" s="81"/>
      <c r="J40" s="81"/>
    </row>
    <row r="41" spans="1:10" ht="12.75">
      <c r="A41" s="83" t="s">
        <v>54</v>
      </c>
      <c r="B41" s="83"/>
      <c r="C41" s="83"/>
      <c r="D41" s="84" t="s">
        <v>90</v>
      </c>
      <c r="E41" s="84" t="s">
        <v>111</v>
      </c>
      <c r="F41" s="58" t="s">
        <v>29</v>
      </c>
      <c r="G41" s="65"/>
      <c r="H41" s="65"/>
      <c r="I41" s="87" t="s">
        <v>90</v>
      </c>
      <c r="J41" s="87" t="s">
        <v>111</v>
      </c>
    </row>
    <row r="42" spans="1:10" ht="12.75">
      <c r="A42" s="83"/>
      <c r="B42" s="83"/>
      <c r="C42" s="83"/>
      <c r="D42" s="85"/>
      <c r="E42" s="85"/>
      <c r="F42" s="65"/>
      <c r="G42" s="65"/>
      <c r="H42" s="65"/>
      <c r="I42" s="87"/>
      <c r="J42" s="87"/>
    </row>
    <row r="43" spans="1:10" ht="12.75">
      <c r="A43" s="83"/>
      <c r="B43" s="83"/>
      <c r="C43" s="83"/>
      <c r="D43" s="86"/>
      <c r="E43" s="86"/>
      <c r="F43" s="72" t="s">
        <v>30</v>
      </c>
      <c r="G43" s="72"/>
      <c r="H43" s="72"/>
      <c r="I43" s="31">
        <v>13028256</v>
      </c>
      <c r="J43" s="31">
        <v>20136660</v>
      </c>
    </row>
    <row r="44" spans="1:10" ht="12.75">
      <c r="A44" s="72" t="s">
        <v>31</v>
      </c>
      <c r="B44" s="72"/>
      <c r="C44" s="72"/>
      <c r="D44" s="31">
        <v>13059591</v>
      </c>
      <c r="E44" s="31">
        <v>19103517</v>
      </c>
      <c r="F44" s="72" t="s">
        <v>34</v>
      </c>
      <c r="G44" s="72"/>
      <c r="H44" s="72"/>
      <c r="I44" s="31">
        <v>12428367</v>
      </c>
      <c r="J44" s="31">
        <v>19319200</v>
      </c>
    </row>
    <row r="45" spans="1:10" ht="12.75">
      <c r="A45" s="72" t="s">
        <v>32</v>
      </c>
      <c r="B45" s="72"/>
      <c r="C45" s="72"/>
      <c r="D45" s="31">
        <v>11182735</v>
      </c>
      <c r="E45" s="31">
        <v>18768498</v>
      </c>
      <c r="F45" s="72" t="s">
        <v>59</v>
      </c>
      <c r="G45" s="72"/>
      <c r="H45" s="72"/>
      <c r="I45" s="31">
        <f>I43-I44</f>
        <v>599889</v>
      </c>
      <c r="J45" s="31">
        <f>J43-J44</f>
        <v>817460</v>
      </c>
    </row>
    <row r="46" spans="1:10" ht="12.75" customHeight="1">
      <c r="A46" s="77" t="s">
        <v>33</v>
      </c>
      <c r="B46" s="77"/>
      <c r="C46" s="77"/>
      <c r="D46" s="31">
        <f>D44-D45</f>
        <v>1876856</v>
      </c>
      <c r="E46" s="31">
        <f>E44-E45</f>
        <v>335019</v>
      </c>
      <c r="F46" s="72" t="s">
        <v>38</v>
      </c>
      <c r="G46" s="72"/>
      <c r="H46" s="72"/>
      <c r="I46" s="31">
        <v>362828</v>
      </c>
      <c r="J46" s="31">
        <v>632790.19423406</v>
      </c>
    </row>
    <row r="47" spans="1:10" ht="25.5" customHeight="1">
      <c r="A47" s="58" t="s">
        <v>60</v>
      </c>
      <c r="B47" s="58"/>
      <c r="C47" s="58"/>
      <c r="D47" s="59"/>
      <c r="E47" s="59"/>
      <c r="F47" s="72" t="s">
        <v>40</v>
      </c>
      <c r="G47" s="72"/>
      <c r="H47" s="72"/>
      <c r="I47" s="31">
        <v>480472</v>
      </c>
      <c r="J47" s="31">
        <v>1326758.8340187457</v>
      </c>
    </row>
    <row r="48" spans="1:10" ht="24.75" customHeight="1">
      <c r="A48" s="58"/>
      <c r="B48" s="58"/>
      <c r="C48" s="58"/>
      <c r="D48" s="59"/>
      <c r="E48" s="59"/>
      <c r="F48" s="76" t="s">
        <v>41</v>
      </c>
      <c r="G48" s="76"/>
      <c r="H48" s="76"/>
      <c r="I48" s="31">
        <v>190463</v>
      </c>
      <c r="J48" s="31">
        <v>1059087.542586047</v>
      </c>
    </row>
    <row r="49" spans="1:10" ht="26.25" customHeight="1">
      <c r="A49" s="71" t="s">
        <v>35</v>
      </c>
      <c r="B49" s="71"/>
      <c r="C49" s="71"/>
      <c r="D49" s="31">
        <v>213397</v>
      </c>
      <c r="E49" s="31">
        <v>1475706</v>
      </c>
      <c r="F49" s="76" t="s">
        <v>43</v>
      </c>
      <c r="G49" s="58"/>
      <c r="H49" s="58"/>
      <c r="I49" s="31">
        <v>297662</v>
      </c>
      <c r="J49" s="31">
        <v>823621</v>
      </c>
    </row>
    <row r="50" spans="1:10" ht="17.25" customHeight="1">
      <c r="A50" s="71" t="s">
        <v>36</v>
      </c>
      <c r="B50" s="71"/>
      <c r="C50" s="71"/>
      <c r="D50" s="31">
        <v>3333423</v>
      </c>
      <c r="E50" s="31">
        <v>1733101</v>
      </c>
      <c r="F50" s="71" t="s">
        <v>67</v>
      </c>
      <c r="G50" s="72"/>
      <c r="H50" s="72"/>
      <c r="I50" s="31">
        <f>I45+I46-I47+I48-I49</f>
        <v>375046</v>
      </c>
      <c r="J50" s="31">
        <f>J45+J46-J47+J48-J49</f>
        <v>358957.9028013614</v>
      </c>
    </row>
    <row r="51" spans="1:10" ht="17.25" customHeight="1">
      <c r="A51" s="72" t="s">
        <v>33</v>
      </c>
      <c r="B51" s="72"/>
      <c r="C51" s="72"/>
      <c r="D51" s="31">
        <f>D49-D50</f>
        <v>-3120026</v>
      </c>
      <c r="E51" s="31">
        <f>E49-E50</f>
        <v>-257395</v>
      </c>
      <c r="F51" s="73" t="s">
        <v>61</v>
      </c>
      <c r="G51" s="74"/>
      <c r="H51" s="75"/>
      <c r="I51" s="35"/>
      <c r="J51" s="35"/>
    </row>
    <row r="52" spans="1:10" ht="24.75" customHeight="1">
      <c r="A52" s="58" t="s">
        <v>62</v>
      </c>
      <c r="B52" s="58"/>
      <c r="C52" s="58"/>
      <c r="D52" s="59"/>
      <c r="E52" s="59"/>
      <c r="F52" s="58" t="s">
        <v>47</v>
      </c>
      <c r="G52" s="58"/>
      <c r="H52" s="58"/>
      <c r="I52" s="59">
        <f>I50</f>
        <v>375046</v>
      </c>
      <c r="J52" s="59">
        <f>J50</f>
        <v>358957.9028013614</v>
      </c>
    </row>
    <row r="53" spans="1:10" ht="28.5" customHeight="1">
      <c r="A53" s="58"/>
      <c r="B53" s="58"/>
      <c r="C53" s="58"/>
      <c r="D53" s="59"/>
      <c r="E53" s="59"/>
      <c r="F53" s="58"/>
      <c r="G53" s="58"/>
      <c r="H53" s="58"/>
      <c r="I53" s="59"/>
      <c r="J53" s="59"/>
    </row>
    <row r="54" spans="1:10" ht="16.5" customHeight="1">
      <c r="A54" s="71" t="s">
        <v>37</v>
      </c>
      <c r="B54" s="71"/>
      <c r="C54" s="71"/>
      <c r="D54" s="31">
        <v>1670451</v>
      </c>
      <c r="E54" s="31">
        <v>1220219</v>
      </c>
      <c r="F54" s="66" t="s">
        <v>49</v>
      </c>
      <c r="G54" s="66"/>
      <c r="H54" s="66"/>
      <c r="I54" s="31">
        <f>13201-11137</f>
        <v>2064</v>
      </c>
      <c r="J54" s="31">
        <v>47527.755670188</v>
      </c>
    </row>
    <row r="55" spans="1:10" ht="34.5" customHeight="1">
      <c r="A55" s="71" t="s">
        <v>39</v>
      </c>
      <c r="B55" s="71"/>
      <c r="C55" s="71"/>
      <c r="D55" s="31">
        <v>455351</v>
      </c>
      <c r="E55" s="31">
        <v>1403190</v>
      </c>
      <c r="F55" s="69" t="s">
        <v>63</v>
      </c>
      <c r="G55" s="70"/>
      <c r="H55" s="70"/>
      <c r="I55" s="31"/>
      <c r="J55" s="31"/>
    </row>
    <row r="56" spans="1:10" ht="35.25" customHeight="1">
      <c r="A56" s="72" t="s">
        <v>33</v>
      </c>
      <c r="B56" s="72"/>
      <c r="C56" s="72"/>
      <c r="D56" s="31">
        <f>D54-D55</f>
        <v>1215100</v>
      </c>
      <c r="E56" s="31">
        <f>E54-E55</f>
        <v>-182971</v>
      </c>
      <c r="F56" s="70" t="s">
        <v>64</v>
      </c>
      <c r="G56" s="70"/>
      <c r="H56" s="70"/>
      <c r="I56" s="31">
        <f>I52-I54</f>
        <v>372982</v>
      </c>
      <c r="J56" s="31">
        <f>J52-J54</f>
        <v>311430.1471311734</v>
      </c>
    </row>
    <row r="57" spans="1:10" ht="18" customHeight="1">
      <c r="A57" s="68" t="s">
        <v>42</v>
      </c>
      <c r="B57" s="68"/>
      <c r="C57" s="68"/>
      <c r="D57" s="31">
        <f>D44+D49+D54</f>
        <v>14943439</v>
      </c>
      <c r="E57" s="31">
        <f>E44+E49+E54</f>
        <v>21799442</v>
      </c>
      <c r="F57" s="69" t="s">
        <v>68</v>
      </c>
      <c r="G57" s="70"/>
      <c r="H57" s="70"/>
      <c r="I57" s="31"/>
      <c r="J57" s="31"/>
    </row>
    <row r="58" spans="1:10" ht="33.75" customHeight="1">
      <c r="A58" s="68" t="s">
        <v>44</v>
      </c>
      <c r="B58" s="68"/>
      <c r="C58" s="68"/>
      <c r="D58" s="31">
        <f>D45+D50+D55</f>
        <v>14971509</v>
      </c>
      <c r="E58" s="31">
        <f>E45+E50+E55</f>
        <v>21904789</v>
      </c>
      <c r="F58" s="67" t="s">
        <v>65</v>
      </c>
      <c r="G58" s="66"/>
      <c r="H58" s="66"/>
      <c r="I58" s="31"/>
      <c r="J58" s="31"/>
    </row>
    <row r="59" spans="1:10" ht="28.5" customHeight="1">
      <c r="A59" s="65" t="s">
        <v>45</v>
      </c>
      <c r="B59" s="65"/>
      <c r="C59" s="65"/>
      <c r="D59" s="31">
        <f>D57-D58</f>
        <v>-28070</v>
      </c>
      <c r="E59" s="31">
        <f>E57-E58</f>
        <v>-105347</v>
      </c>
      <c r="F59" s="66" t="s">
        <v>66</v>
      </c>
      <c r="G59" s="66"/>
      <c r="H59" s="66"/>
      <c r="I59" s="31"/>
      <c r="J59" s="31"/>
    </row>
    <row r="60" spans="1:10" ht="24" customHeight="1">
      <c r="A60" s="58" t="s">
        <v>46</v>
      </c>
      <c r="B60" s="58"/>
      <c r="C60" s="58"/>
      <c r="D60" s="59">
        <v>679850</v>
      </c>
      <c r="E60" s="59">
        <v>643662</v>
      </c>
      <c r="F60" s="66" t="s">
        <v>51</v>
      </c>
      <c r="G60" s="66"/>
      <c r="H60" s="66"/>
      <c r="I60" s="31">
        <v>39</v>
      </c>
      <c r="J60" s="31">
        <v>33.50611469951375</v>
      </c>
    </row>
    <row r="61" spans="1:10" ht="22.5" customHeight="1">
      <c r="A61" s="58"/>
      <c r="B61" s="58"/>
      <c r="C61" s="58"/>
      <c r="D61" s="59"/>
      <c r="E61" s="59"/>
      <c r="F61" s="67" t="s">
        <v>52</v>
      </c>
      <c r="G61" s="66"/>
      <c r="H61" s="66"/>
      <c r="I61" s="31"/>
      <c r="J61" s="31"/>
    </row>
    <row r="62" spans="1:10" ht="12.75">
      <c r="A62" s="58" t="s">
        <v>48</v>
      </c>
      <c r="B62" s="58"/>
      <c r="C62" s="58"/>
      <c r="D62" s="59">
        <f>43193-51311</f>
        <v>-8118</v>
      </c>
      <c r="E62" s="59">
        <v>24336</v>
      </c>
      <c r="F62" s="63"/>
      <c r="G62" s="64"/>
      <c r="H62" s="64"/>
      <c r="I62" s="13"/>
      <c r="J62" s="13"/>
    </row>
    <row r="63" spans="1:5" ht="12.75">
      <c r="A63" s="58"/>
      <c r="B63" s="58"/>
      <c r="C63" s="58"/>
      <c r="D63" s="59"/>
      <c r="E63" s="59"/>
    </row>
    <row r="64" spans="1:5" ht="14.25" customHeight="1">
      <c r="A64" s="58" t="s">
        <v>50</v>
      </c>
      <c r="B64" s="58"/>
      <c r="C64" s="58"/>
      <c r="D64" s="59">
        <f>D59+D60+D62</f>
        <v>643662</v>
      </c>
      <c r="E64" s="59">
        <f>E59+E60+E62</f>
        <v>562651</v>
      </c>
    </row>
    <row r="65" spans="1:5" ht="12.75">
      <c r="A65" s="58"/>
      <c r="B65" s="58"/>
      <c r="C65" s="58"/>
      <c r="D65" s="59"/>
      <c r="E65" s="59"/>
    </row>
    <row r="66" ht="12.75" customHeight="1"/>
    <row r="67" spans="1:10" ht="12.75" customHeight="1">
      <c r="A67" s="99" t="s">
        <v>95</v>
      </c>
      <c r="B67" s="99"/>
      <c r="C67" s="99"/>
      <c r="D67" s="99"/>
      <c r="E67" s="99"/>
      <c r="F67" s="99"/>
      <c r="G67" s="99"/>
      <c r="H67" s="99"/>
      <c r="I67" s="99"/>
      <c r="J67" s="99"/>
    </row>
    <row r="68" ht="12.75" customHeight="1"/>
    <row r="69" spans="1:10" ht="7.5" customHeight="1">
      <c r="A69" s="24"/>
      <c r="B69" s="25"/>
      <c r="C69" s="60">
        <v>2007</v>
      </c>
      <c r="D69" s="61"/>
      <c r="E69" s="61"/>
      <c r="F69" s="62"/>
      <c r="G69" s="60">
        <v>2008</v>
      </c>
      <c r="H69" s="61"/>
      <c r="I69" s="61"/>
      <c r="J69" s="62"/>
    </row>
    <row r="70" spans="1:10" ht="21.75" customHeight="1">
      <c r="A70" s="26"/>
      <c r="B70" s="27"/>
      <c r="C70" s="21"/>
      <c r="D70" s="22"/>
      <c r="E70" s="22"/>
      <c r="F70" s="23"/>
      <c r="G70" s="21"/>
      <c r="H70" s="22"/>
      <c r="I70" s="22"/>
      <c r="J70" s="23"/>
    </row>
    <row r="71" spans="1:10" ht="21.75" customHeight="1">
      <c r="A71" s="28"/>
      <c r="B71" s="29"/>
      <c r="C71" s="17" t="s">
        <v>71</v>
      </c>
      <c r="D71" s="17" t="s">
        <v>72</v>
      </c>
      <c r="E71" s="17" t="s">
        <v>73</v>
      </c>
      <c r="F71" s="17" t="s">
        <v>74</v>
      </c>
      <c r="G71" s="17" t="s">
        <v>71</v>
      </c>
      <c r="H71" s="17" t="s">
        <v>72</v>
      </c>
      <c r="I71" s="17" t="s">
        <v>73</v>
      </c>
      <c r="J71" s="17" t="s">
        <v>74</v>
      </c>
    </row>
    <row r="72" spans="1:10" ht="30" customHeight="1">
      <c r="A72" s="19" t="s">
        <v>75</v>
      </c>
      <c r="B72" s="19"/>
      <c r="C72" s="36">
        <v>5243640</v>
      </c>
      <c r="D72" s="37">
        <v>492542</v>
      </c>
      <c r="E72" s="37"/>
      <c r="F72" s="37">
        <f>C72+D72-E72</f>
        <v>5736182</v>
      </c>
      <c r="G72" s="37">
        <f>F72</f>
        <v>5736182</v>
      </c>
      <c r="H72" s="37">
        <v>1251</v>
      </c>
      <c r="I72" s="37"/>
      <c r="J72" s="37">
        <f>G72+H72-I72</f>
        <v>5737433</v>
      </c>
    </row>
    <row r="73" spans="1:10" ht="21.75" customHeight="1">
      <c r="A73" s="19" t="s">
        <v>76</v>
      </c>
      <c r="B73" s="19"/>
      <c r="C73" s="36">
        <v>7671</v>
      </c>
      <c r="D73" s="37"/>
      <c r="E73" s="37"/>
      <c r="F73" s="37">
        <f aca="true" t="shared" si="0" ref="F73:F82">C73+D73-E73</f>
        <v>7671</v>
      </c>
      <c r="G73" s="37">
        <f aca="true" t="shared" si="1" ref="G73:G82">F73</f>
        <v>7671</v>
      </c>
      <c r="H73" s="37"/>
      <c r="I73" s="37">
        <v>7671</v>
      </c>
      <c r="J73" s="37">
        <f aca="true" t="shared" si="2" ref="J73:J82">G73+H73-I73</f>
        <v>0</v>
      </c>
    </row>
    <row r="74" spans="1:10" ht="21.75" customHeight="1">
      <c r="A74" s="19" t="s">
        <v>77</v>
      </c>
      <c r="B74" s="19"/>
      <c r="C74" s="36">
        <v>0</v>
      </c>
      <c r="D74" s="36"/>
      <c r="E74" s="36"/>
      <c r="F74" s="37">
        <f t="shared" si="0"/>
        <v>0</v>
      </c>
      <c r="G74" s="37">
        <f t="shared" si="1"/>
        <v>0</v>
      </c>
      <c r="H74" s="36"/>
      <c r="I74" s="36"/>
      <c r="J74" s="37">
        <f t="shared" si="2"/>
        <v>0</v>
      </c>
    </row>
    <row r="75" spans="1:10" ht="21.75" customHeight="1">
      <c r="A75" s="19" t="s">
        <v>78</v>
      </c>
      <c r="B75" s="19"/>
      <c r="C75" s="36">
        <v>26545</v>
      </c>
      <c r="D75" s="36">
        <v>99173</v>
      </c>
      <c r="E75" s="36"/>
      <c r="F75" s="37">
        <f t="shared" si="0"/>
        <v>125718</v>
      </c>
      <c r="G75" s="37">
        <f t="shared" si="1"/>
        <v>125718</v>
      </c>
      <c r="H75" s="36"/>
      <c r="I75" s="36">
        <v>125718</v>
      </c>
      <c r="J75" s="37">
        <f t="shared" si="2"/>
        <v>0</v>
      </c>
    </row>
    <row r="76" spans="1:10" ht="21.75" customHeight="1">
      <c r="A76" s="19" t="s">
        <v>79</v>
      </c>
      <c r="B76" s="19"/>
      <c r="C76" s="36">
        <v>1323272</v>
      </c>
      <c r="D76" s="36">
        <v>497970</v>
      </c>
      <c r="E76" s="36"/>
      <c r="F76" s="37">
        <f t="shared" si="0"/>
        <v>1821242</v>
      </c>
      <c r="G76" s="37">
        <f t="shared" si="1"/>
        <v>1821242</v>
      </c>
      <c r="H76" s="36">
        <v>20904</v>
      </c>
      <c r="I76" s="36"/>
      <c r="J76" s="37">
        <f t="shared" si="2"/>
        <v>1842146</v>
      </c>
    </row>
    <row r="77" spans="1:10" ht="21.75" customHeight="1">
      <c r="A77" s="19" t="s">
        <v>80</v>
      </c>
      <c r="B77" s="19"/>
      <c r="C77" s="36">
        <v>51397</v>
      </c>
      <c r="D77" s="36">
        <v>1631173</v>
      </c>
      <c r="E77" s="36"/>
      <c r="F77" s="37">
        <f t="shared" si="0"/>
        <v>1682570</v>
      </c>
      <c r="G77" s="37">
        <f t="shared" si="1"/>
        <v>1682570</v>
      </c>
      <c r="H77" s="36">
        <v>89840</v>
      </c>
      <c r="I77" s="36">
        <v>1255687</v>
      </c>
      <c r="J77" s="37">
        <f t="shared" si="2"/>
        <v>516723</v>
      </c>
    </row>
    <row r="78" spans="1:10" ht="21.75" customHeight="1">
      <c r="A78" s="19" t="s">
        <v>118</v>
      </c>
      <c r="B78" s="19"/>
      <c r="C78" s="36"/>
      <c r="D78" s="36"/>
      <c r="E78" s="36"/>
      <c r="F78" s="37">
        <f t="shared" si="0"/>
        <v>0</v>
      </c>
      <c r="G78" s="37">
        <f t="shared" si="1"/>
        <v>0</v>
      </c>
      <c r="H78" s="36">
        <v>12747</v>
      </c>
      <c r="I78" s="36"/>
      <c r="J78" s="37">
        <f t="shared" si="2"/>
        <v>12747</v>
      </c>
    </row>
    <row r="79" spans="1:10" ht="21.75" customHeight="1">
      <c r="A79" s="19" t="s">
        <v>119</v>
      </c>
      <c r="B79" s="19"/>
      <c r="C79" s="36"/>
      <c r="D79" s="36"/>
      <c r="E79" s="36"/>
      <c r="F79" s="37">
        <f t="shared" si="0"/>
        <v>0</v>
      </c>
      <c r="G79" s="37">
        <f t="shared" si="1"/>
        <v>0</v>
      </c>
      <c r="H79" s="36">
        <v>160</v>
      </c>
      <c r="I79" s="36"/>
      <c r="J79" s="37">
        <f t="shared" si="2"/>
        <v>160</v>
      </c>
    </row>
    <row r="80" spans="1:10" ht="21.75" customHeight="1">
      <c r="A80" s="19" t="s">
        <v>81</v>
      </c>
      <c r="B80" s="19"/>
      <c r="C80" s="36">
        <v>872922</v>
      </c>
      <c r="D80" s="36">
        <v>926795</v>
      </c>
      <c r="E80" s="36">
        <v>282065</v>
      </c>
      <c r="F80" s="37">
        <f t="shared" si="0"/>
        <v>1517652</v>
      </c>
      <c r="G80" s="37">
        <f t="shared" si="1"/>
        <v>1517652</v>
      </c>
      <c r="H80" s="36">
        <v>924455</v>
      </c>
      <c r="I80" s="36">
        <v>1045135</v>
      </c>
      <c r="J80" s="37">
        <f t="shared" si="2"/>
        <v>1396972</v>
      </c>
    </row>
    <row r="81" spans="1:10" ht="21.75" customHeight="1">
      <c r="A81" s="19" t="s">
        <v>82</v>
      </c>
      <c r="B81" s="19"/>
      <c r="C81" s="36">
        <v>192965</v>
      </c>
      <c r="D81" s="36">
        <v>3096</v>
      </c>
      <c r="E81" s="36">
        <v>196061</v>
      </c>
      <c r="F81" s="37">
        <f t="shared" si="0"/>
        <v>0</v>
      </c>
      <c r="G81" s="37">
        <f t="shared" si="1"/>
        <v>0</v>
      </c>
      <c r="H81" s="36"/>
      <c r="I81" s="36"/>
      <c r="J81" s="37">
        <f t="shared" si="2"/>
        <v>0</v>
      </c>
    </row>
    <row r="82" spans="1:10" ht="31.5" customHeight="1">
      <c r="A82" s="20" t="s">
        <v>83</v>
      </c>
      <c r="B82" s="20"/>
      <c r="C82" s="36">
        <v>53</v>
      </c>
      <c r="D82" s="36">
        <v>266</v>
      </c>
      <c r="E82" s="36"/>
      <c r="F82" s="37">
        <f t="shared" si="0"/>
        <v>319</v>
      </c>
      <c r="G82" s="37">
        <f t="shared" si="1"/>
        <v>319</v>
      </c>
      <c r="H82" s="36">
        <v>256407</v>
      </c>
      <c r="I82" s="36">
        <v>53</v>
      </c>
      <c r="J82" s="37">
        <f t="shared" si="2"/>
        <v>256673</v>
      </c>
    </row>
    <row r="83" spans="1:10" ht="20.25" customHeight="1">
      <c r="A83" s="20" t="s">
        <v>84</v>
      </c>
      <c r="B83" s="20"/>
      <c r="C83" s="36">
        <f aca="true" t="shared" si="3" ref="C83:I83">C72+C73+C74+C75+C76+C77+C78-C79+C80-C81-C82</f>
        <v>7332429</v>
      </c>
      <c r="D83" s="36">
        <f t="shared" si="3"/>
        <v>3644291</v>
      </c>
      <c r="E83" s="36">
        <f t="shared" si="3"/>
        <v>86004</v>
      </c>
      <c r="F83" s="36">
        <f t="shared" si="3"/>
        <v>10890716</v>
      </c>
      <c r="G83" s="36">
        <f t="shared" si="3"/>
        <v>10890716</v>
      </c>
      <c r="H83" s="36">
        <f t="shared" si="3"/>
        <v>792630</v>
      </c>
      <c r="I83" s="36">
        <f t="shared" si="3"/>
        <v>2434158</v>
      </c>
      <c r="J83" s="36">
        <f>J72+J73+J74+J75+J76+J77+J78-J79+J80-J81-J82</f>
        <v>9249188</v>
      </c>
    </row>
    <row r="84" spans="1:10" ht="19.5">
      <c r="A84" s="20" t="s">
        <v>85</v>
      </c>
      <c r="B84" s="20"/>
      <c r="C84" s="36"/>
      <c r="D84" s="36"/>
      <c r="E84" s="36"/>
      <c r="F84" s="36"/>
      <c r="G84" s="36"/>
      <c r="H84" s="36"/>
      <c r="I84" s="36"/>
      <c r="J84" s="36"/>
    </row>
    <row r="85" spans="1:10" ht="7.5" customHeight="1">
      <c r="A85" s="30"/>
      <c r="B85" s="18"/>
      <c r="C85" s="10"/>
      <c r="D85" s="10"/>
      <c r="E85" s="10"/>
      <c r="F85" s="10"/>
      <c r="G85" s="10"/>
      <c r="H85" s="10"/>
      <c r="I85" s="10"/>
      <c r="J85" s="10"/>
    </row>
    <row r="86" ht="3.75" customHeight="1"/>
    <row r="87" spans="1:10" ht="87" customHeight="1">
      <c r="A87" s="107" t="s">
        <v>121</v>
      </c>
      <c r="B87" s="107"/>
      <c r="C87" s="107"/>
      <c r="D87" s="107"/>
      <c r="E87" s="107"/>
      <c r="F87" s="107"/>
      <c r="G87" s="107"/>
      <c r="H87" s="107"/>
      <c r="I87" s="107"/>
      <c r="J87" s="107"/>
    </row>
    <row r="88" spans="1:10" ht="2.25" customHeight="1" hidden="1">
      <c r="A88" s="14"/>
      <c r="B88" s="15"/>
      <c r="C88" s="15"/>
      <c r="D88" s="15"/>
      <c r="E88" s="15"/>
      <c r="F88" s="15"/>
      <c r="G88" s="15"/>
      <c r="H88" s="15"/>
      <c r="I88" s="15"/>
      <c r="J88" s="15"/>
    </row>
    <row r="89" spans="1:10" ht="38.25" customHeight="1">
      <c r="A89" s="50" t="s">
        <v>98</v>
      </c>
      <c r="B89" s="51"/>
      <c r="C89" s="51"/>
      <c r="D89" s="51"/>
      <c r="E89" s="51"/>
      <c r="F89" s="51"/>
      <c r="G89" s="51"/>
      <c r="H89" s="51"/>
      <c r="I89" s="51"/>
      <c r="J89" s="51"/>
    </row>
    <row r="90" spans="1:10" s="40" customFormat="1" ht="11.25" customHeight="1">
      <c r="A90" s="39"/>
      <c r="B90" s="39"/>
      <c r="C90" s="39"/>
      <c r="D90" s="39"/>
      <c r="E90" s="39"/>
      <c r="F90" s="39"/>
      <c r="G90" s="39"/>
      <c r="H90" s="39"/>
      <c r="I90" s="39"/>
      <c r="J90" s="39"/>
    </row>
    <row r="91" spans="1:10" ht="12.75">
      <c r="A91" s="38" t="s">
        <v>122</v>
      </c>
      <c r="B91" s="8"/>
      <c r="C91" s="8"/>
      <c r="D91" s="8"/>
      <c r="E91" s="8"/>
      <c r="F91" s="8"/>
      <c r="G91" s="8"/>
      <c r="H91" s="8"/>
      <c r="I91" s="8"/>
      <c r="J91" s="8"/>
    </row>
    <row r="92" spans="1:10" ht="31.5" customHeight="1">
      <c r="A92" s="52" t="s">
        <v>108</v>
      </c>
      <c r="B92" s="53"/>
      <c r="C92" s="53"/>
      <c r="D92" s="53"/>
      <c r="E92" s="53"/>
      <c r="F92" s="53"/>
      <c r="G92" s="53"/>
      <c r="H92" s="53"/>
      <c r="I92" s="53"/>
      <c r="J92" s="53"/>
    </row>
    <row r="93" spans="1:10" ht="12.75">
      <c r="A93" s="54" t="s">
        <v>109</v>
      </c>
      <c r="B93" s="55"/>
      <c r="C93" s="55"/>
      <c r="D93" s="55"/>
      <c r="E93" s="55"/>
      <c r="F93" s="55"/>
      <c r="G93" s="55"/>
      <c r="H93" s="55"/>
      <c r="I93" s="55"/>
      <c r="J93" s="55"/>
    </row>
    <row r="94" spans="1:10" ht="14.2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</row>
    <row r="95" spans="1:10" ht="12.75">
      <c r="A95" s="56" t="s">
        <v>120</v>
      </c>
      <c r="B95" s="57"/>
      <c r="C95" s="57"/>
      <c r="D95" s="57"/>
      <c r="E95" s="57"/>
      <c r="F95" s="57"/>
      <c r="G95" s="57"/>
      <c r="H95" s="57"/>
      <c r="I95" s="57"/>
      <c r="J95" s="57"/>
    </row>
    <row r="96" spans="1:10" ht="12.75">
      <c r="A96" s="57"/>
      <c r="B96" s="57"/>
      <c r="C96" s="57"/>
      <c r="D96" s="57"/>
      <c r="E96" s="57"/>
      <c r="F96" s="57"/>
      <c r="G96" s="57"/>
      <c r="H96" s="57"/>
      <c r="I96" s="57"/>
      <c r="J96" s="57"/>
    </row>
    <row r="97" spans="1:10" ht="12.75">
      <c r="A97" s="57"/>
      <c r="B97" s="57"/>
      <c r="C97" s="57"/>
      <c r="D97" s="57"/>
      <c r="E97" s="57"/>
      <c r="F97" s="57"/>
      <c r="G97" s="57"/>
      <c r="H97" s="57"/>
      <c r="I97" s="57"/>
      <c r="J97" s="57"/>
    </row>
    <row r="98" spans="1:10" ht="12.75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ht="9" customHeight="1">
      <c r="A99" s="2"/>
      <c r="B99" s="2"/>
      <c r="C99" s="2"/>
      <c r="D99" s="2"/>
      <c r="E99" s="9"/>
      <c r="F99" s="2"/>
      <c r="G99" s="48" t="s">
        <v>53</v>
      </c>
      <c r="H99" s="49"/>
      <c r="I99" s="49"/>
      <c r="J99" s="49"/>
    </row>
    <row r="100" spans="1:10" ht="12.75">
      <c r="A100" s="2"/>
      <c r="B100" s="2"/>
      <c r="C100" s="2"/>
      <c r="D100" s="2"/>
      <c r="E100" s="9"/>
      <c r="F100" s="2"/>
      <c r="G100" s="47" t="s">
        <v>91</v>
      </c>
      <c r="H100" s="47"/>
      <c r="I100" s="47"/>
      <c r="J100" s="47"/>
    </row>
    <row r="101" spans="1:10" ht="12.75">
      <c r="A101" s="2"/>
      <c r="B101" s="2"/>
      <c r="C101" s="2"/>
      <c r="D101" s="2"/>
      <c r="E101" s="9"/>
      <c r="F101" s="2"/>
      <c r="G101" s="1"/>
      <c r="H101" s="1"/>
      <c r="I101" s="1"/>
      <c r="J101" s="1"/>
    </row>
  </sheetData>
  <sheetProtection/>
  <mergeCells count="137">
    <mergeCell ref="A87:J87"/>
    <mergeCell ref="A67:J67"/>
    <mergeCell ref="F26:H26"/>
    <mergeCell ref="A25:C25"/>
    <mergeCell ref="F27:H27"/>
    <mergeCell ref="A26:C26"/>
    <mergeCell ref="F28:H28"/>
    <mergeCell ref="A27:C27"/>
    <mergeCell ref="A12:B12"/>
    <mergeCell ref="C12:F12"/>
    <mergeCell ref="G12:H12"/>
    <mergeCell ref="I12:J12"/>
    <mergeCell ref="F25:H25"/>
    <mergeCell ref="C69:F69"/>
    <mergeCell ref="C10:F10"/>
    <mergeCell ref="G10:H10"/>
    <mergeCell ref="I10:J10"/>
    <mergeCell ref="A11:B11"/>
    <mergeCell ref="C11:F11"/>
    <mergeCell ref="G11:H11"/>
    <mergeCell ref="I11:J11"/>
    <mergeCell ref="A1:J1"/>
    <mergeCell ref="A2:J2"/>
    <mergeCell ref="A3:J3"/>
    <mergeCell ref="A5:J5"/>
    <mergeCell ref="A6:B6"/>
    <mergeCell ref="C6:F6"/>
    <mergeCell ref="G6:H6"/>
    <mergeCell ref="I6:J6"/>
    <mergeCell ref="A15:J15"/>
    <mergeCell ref="A17:J17"/>
    <mergeCell ref="A18:C18"/>
    <mergeCell ref="F18:H18"/>
    <mergeCell ref="A7:B7"/>
    <mergeCell ref="C7:F7"/>
    <mergeCell ref="G7:H7"/>
    <mergeCell ref="I7:J7"/>
    <mergeCell ref="A9:J9"/>
    <mergeCell ref="A10:B10"/>
    <mergeCell ref="A19:C19"/>
    <mergeCell ref="F19:H19"/>
    <mergeCell ref="A20:C20"/>
    <mergeCell ref="A21:C21"/>
    <mergeCell ref="F21:H21"/>
    <mergeCell ref="F20:H20"/>
    <mergeCell ref="A28:C28"/>
    <mergeCell ref="A29:C29"/>
    <mergeCell ref="A22:C22"/>
    <mergeCell ref="F22:H22"/>
    <mergeCell ref="A23:C24"/>
    <mergeCell ref="D23:D24"/>
    <mergeCell ref="E23:E24"/>
    <mergeCell ref="F23:H23"/>
    <mergeCell ref="F24:H24"/>
    <mergeCell ref="A30:C30"/>
    <mergeCell ref="F32:H32"/>
    <mergeCell ref="A31:C31"/>
    <mergeCell ref="F29:H30"/>
    <mergeCell ref="I29:I30"/>
    <mergeCell ref="J29:J30"/>
    <mergeCell ref="A34:C34"/>
    <mergeCell ref="F33:H33"/>
    <mergeCell ref="A32:C32"/>
    <mergeCell ref="F34:H34"/>
    <mergeCell ref="A33:C33"/>
    <mergeCell ref="F31:H31"/>
    <mergeCell ref="E41:E43"/>
    <mergeCell ref="F41:H42"/>
    <mergeCell ref="I41:I42"/>
    <mergeCell ref="J41:J42"/>
    <mergeCell ref="F43:H43"/>
    <mergeCell ref="F35:H36"/>
    <mergeCell ref="I35:I36"/>
    <mergeCell ref="J35:J36"/>
    <mergeCell ref="F48:H48"/>
    <mergeCell ref="A44:C44"/>
    <mergeCell ref="F44:H44"/>
    <mergeCell ref="A45:C45"/>
    <mergeCell ref="F45:H45"/>
    <mergeCell ref="F37:H37"/>
    <mergeCell ref="A39:E40"/>
    <mergeCell ref="F39:J40"/>
    <mergeCell ref="A41:C43"/>
    <mergeCell ref="D41:D43"/>
    <mergeCell ref="A49:C49"/>
    <mergeCell ref="F49:H49"/>
    <mergeCell ref="A50:C50"/>
    <mergeCell ref="F50:H50"/>
    <mergeCell ref="A46:C46"/>
    <mergeCell ref="F46:H46"/>
    <mergeCell ref="A47:C48"/>
    <mergeCell ref="D47:D48"/>
    <mergeCell ref="E47:E48"/>
    <mergeCell ref="F47:H47"/>
    <mergeCell ref="I52:I53"/>
    <mergeCell ref="J52:J53"/>
    <mergeCell ref="A54:C54"/>
    <mergeCell ref="F54:H54"/>
    <mergeCell ref="A51:C51"/>
    <mergeCell ref="F51:H51"/>
    <mergeCell ref="A52:C53"/>
    <mergeCell ref="D52:D53"/>
    <mergeCell ref="E52:E53"/>
    <mergeCell ref="F52:H53"/>
    <mergeCell ref="A57:C57"/>
    <mergeCell ref="F57:H57"/>
    <mergeCell ref="A58:C58"/>
    <mergeCell ref="F58:H58"/>
    <mergeCell ref="A55:C55"/>
    <mergeCell ref="F55:H55"/>
    <mergeCell ref="A56:C56"/>
    <mergeCell ref="F56:H56"/>
    <mergeCell ref="A59:C59"/>
    <mergeCell ref="F59:H59"/>
    <mergeCell ref="A60:C61"/>
    <mergeCell ref="D60:D61"/>
    <mergeCell ref="E60:E61"/>
    <mergeCell ref="F60:H60"/>
    <mergeCell ref="F61:H61"/>
    <mergeCell ref="A64:C65"/>
    <mergeCell ref="D64:D65"/>
    <mergeCell ref="E64:E65"/>
    <mergeCell ref="G69:J69"/>
    <mergeCell ref="A62:C63"/>
    <mergeCell ref="D62:D63"/>
    <mergeCell ref="E62:E63"/>
    <mergeCell ref="F62:H62"/>
    <mergeCell ref="A13:B13"/>
    <mergeCell ref="C13:F13"/>
    <mergeCell ref="G13:H13"/>
    <mergeCell ref="I13:J13"/>
    <mergeCell ref="G100:J100"/>
    <mergeCell ref="G99:J99"/>
    <mergeCell ref="A89:J89"/>
    <mergeCell ref="A92:J92"/>
    <mergeCell ref="A93:J94"/>
    <mergeCell ref="A95:J97"/>
  </mergeCells>
  <printOptions horizontalCentered="1" verticalCentered="1"/>
  <pageMargins left="0.5" right="0.5" top="0.590551181102362" bottom="0.590551181102362" header="0.511811023622047" footer="0.511811023622047"/>
  <pageSetup horizontalDpi="300" verticalDpi="300" orientation="portrait" paperSize="9" scale="70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Biljana Stojanovic</cp:lastModifiedBy>
  <cp:lastPrinted>2009-07-17T08:23:50Z</cp:lastPrinted>
  <dcterms:created xsi:type="dcterms:W3CDTF">2007-02-12T13:02:25Z</dcterms:created>
  <dcterms:modified xsi:type="dcterms:W3CDTF">2009-08-06T06:30:21Z</dcterms:modified>
  <cp:category/>
  <cp:version/>
  <cp:contentType/>
  <cp:contentStatus/>
</cp:coreProperties>
</file>