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BILANS USPEHA" sheetId="1" r:id="rId1"/>
    <sheet name="BILANS STANJA" sheetId="2" r:id="rId2"/>
    <sheet name="NOVCANI TOK" sheetId="3" r:id="rId3"/>
  </sheets>
  <definedNames/>
  <calcPr fullCalcOnLoad="1"/>
</workbook>
</file>

<file path=xl/sharedStrings.xml><?xml version="1.0" encoding="utf-8"?>
<sst xmlns="http://schemas.openxmlformats.org/spreadsheetml/2006/main" count="106" uniqueCount="100">
  <si>
    <t>Metalac Holding</t>
  </si>
  <si>
    <t>U hiljadama dinara</t>
  </si>
  <si>
    <t>30.06.2009.</t>
  </si>
  <si>
    <t>POSLOVNI PRIHODI</t>
  </si>
  <si>
    <t>Prihod od prodaje na domaćem tržištu</t>
  </si>
  <si>
    <t>Prihod od prodaje na inostranom tržištu</t>
  </si>
  <si>
    <t>Prihod od prodaje</t>
  </si>
  <si>
    <t>Prihodi od aktiviranja učinaka i robe</t>
  </si>
  <si>
    <t>Povećanje vrednosti zaliha  učinaka</t>
  </si>
  <si>
    <t>Smanjenje vrednosti zaliha učinaka</t>
  </si>
  <si>
    <t>Ostali poslovni prihodi</t>
  </si>
  <si>
    <t>POSLOVNI RASHODI</t>
  </si>
  <si>
    <t>Nabavna vrednost prodate robe</t>
  </si>
  <si>
    <t>Troškovi materijala i energije</t>
  </si>
  <si>
    <t>Troškovi zarada, naknada zarada i ostali</t>
  </si>
  <si>
    <t>lični rashodi</t>
  </si>
  <si>
    <t>Troškovi amortizacije</t>
  </si>
  <si>
    <t>Ostali poslovni rashodi</t>
  </si>
  <si>
    <t>POSLOVNI DOBITAK/(GUBITAK)</t>
  </si>
  <si>
    <t>FINANSIJSKI PRIHODI</t>
  </si>
  <si>
    <t>FINANSIJSKI RASHODI</t>
  </si>
  <si>
    <t>OSTALI PRIHODI</t>
  </si>
  <si>
    <t>OSTALI RASHODI</t>
  </si>
  <si>
    <t>DOBITAK/(GUBITAK) IZ REDOVNOG POSLOVANJA</t>
  </si>
  <si>
    <t>AKTIVA</t>
  </si>
  <si>
    <t>Stalna imovina</t>
  </si>
  <si>
    <t>Nematerijalna ulaganja</t>
  </si>
  <si>
    <t>Nekretnine, postrojenja i oprema</t>
  </si>
  <si>
    <t>Investicione nekretnine</t>
  </si>
  <si>
    <t>Učešća u kapitalu zavisna pravna lica</t>
  </si>
  <si>
    <t>Učešća u kapitalu ostala pravna lica</t>
  </si>
  <si>
    <t>Dugoročni krediti zavisnim preduzećima</t>
  </si>
  <si>
    <t>Ostali dugoročni finansijski plasmani</t>
  </si>
  <si>
    <t>Obrtna imovina</t>
  </si>
  <si>
    <t>Zalihe</t>
  </si>
  <si>
    <t>Stalna sredstva namenjena prodaji</t>
  </si>
  <si>
    <t>Potraživanja</t>
  </si>
  <si>
    <t>Potraživanja za više plaćen porez na dobitak</t>
  </si>
  <si>
    <t>Kratkoročni finansijski plasmani</t>
  </si>
  <si>
    <t>Gotovinski ekvivalenti i gotovina</t>
  </si>
  <si>
    <t>Porez na dodatu vrednost i aktivna vremenska razgraničenja</t>
  </si>
  <si>
    <t>Ostala potraživanja</t>
  </si>
  <si>
    <t>UKUPNA AKTIVA</t>
  </si>
  <si>
    <t>Vanbilansna aktiva</t>
  </si>
  <si>
    <t>PASIVA</t>
  </si>
  <si>
    <t>Kapital</t>
  </si>
  <si>
    <t>Akcijski kapital</t>
  </si>
  <si>
    <t>Osnovni kapital</t>
  </si>
  <si>
    <t>Ostali kapital</t>
  </si>
  <si>
    <t>Emisiona premija</t>
  </si>
  <si>
    <t>Rezerve</t>
  </si>
  <si>
    <t>Nerealizovani dobici po osnovu hartija od vrednosti</t>
  </si>
  <si>
    <t>Neraspoređeni dobitak</t>
  </si>
  <si>
    <t>Dugoročne obaveze i rezervisanja</t>
  </si>
  <si>
    <t>Dugoročna rezervisanja</t>
  </si>
  <si>
    <t xml:space="preserve">Dugoročni krediti </t>
  </si>
  <si>
    <t>Ostale dugoročne obaveze</t>
  </si>
  <si>
    <t>Obaveze za lizing</t>
  </si>
  <si>
    <t>Kratkoročne obaveze</t>
  </si>
  <si>
    <t>Kratkoročne finansijske obaveze</t>
  </si>
  <si>
    <t>Obaveze iz poslovanja</t>
  </si>
  <si>
    <t>Ostale kratkoročne obaveze i pasivna vremenska razgraničenja</t>
  </si>
  <si>
    <t>Obaveze po osnovu poreza na dodatu vrednost  i ostalih javnih prihoda</t>
  </si>
  <si>
    <t>Obaveze po osnovu poreza na dobit</t>
  </si>
  <si>
    <t>Odložene poreske obaveze</t>
  </si>
  <si>
    <t>UKUPNA PASIVA</t>
  </si>
  <si>
    <t>Vanbilansna pasiva</t>
  </si>
  <si>
    <t xml:space="preserve">BILANS USPEHA nekonsolidovani </t>
  </si>
  <si>
    <t xml:space="preserve">BILANS STANJA nekonsolidovani </t>
  </si>
  <si>
    <t xml:space="preserve">IZVEŠTAJ O TOKOVIMA GOTOVINE nekonsolidovani 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</si>
  <si>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</si>
  <si>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</si>
  <si>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</si>
  <si>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</si>
  <si>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</si>
  <si>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</si>
  <si>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</si>
  <si>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</si>
  <si>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</si>
  <si>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priliv/(odliv) gotovine iz poslovnih aktivnosti</t>
  </si>
  <si>
    <t>Tokovi gotovine iz aktivnosti investiranja</t>
  </si>
  <si>
    <t>Prodaja akcija i udela (neto priliv)</t>
  </si>
  <si>
    <t>Prodaja nekretnina, postrojenja i opreme</t>
  </si>
  <si>
    <t>Ostali finansijki plasmani (neto priliv)</t>
  </si>
  <si>
    <t>Primljene kamate</t>
  </si>
  <si>
    <t>Primljene dividende</t>
  </si>
  <si>
    <t>Kupovina akcija i udela (neto odliv)</t>
  </si>
  <si>
    <t>Kupovina nematerijalnih ulaganja, nekretnina i opreme</t>
  </si>
  <si>
    <t>Ostali finansijski plasmani (neto odlivi)</t>
  </si>
  <si>
    <t>Neto priliv/(odliv)gotovine iz aktivnosti investiranja</t>
  </si>
  <si>
    <t>Tokovi gotovine iz aktivnosti finansiranja</t>
  </si>
  <si>
    <t xml:space="preserve">Dugoročni i kratkoročni krediti (neto odliv) </t>
  </si>
  <si>
    <t>Odlivi za dividende i učešća u dobitku</t>
  </si>
  <si>
    <t>Finansiski lizing</t>
  </si>
  <si>
    <t>Neto priliv/(odliv) gotovine iz aktivnosti finansiranja</t>
  </si>
  <si>
    <t>Neto priliv/(odliv) gotovine</t>
  </si>
  <si>
    <t>Gotovina na početku obračunskog perioda</t>
  </si>
  <si>
    <t xml:space="preserve">Pozitivne kursne razlike po osnovu </t>
  </si>
  <si>
    <t xml:space="preserve">   preračuna gotovine, neto</t>
  </si>
  <si>
    <t>Gotovina na kraju obračunskog perioda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</si>
</sst>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(* #,##0_);_(* \(#,##0\);_(* \-_);_(@_)"/>
  </numFmts>
  <fonts count="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.5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6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2" fontId="1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>
      <alignment horizontal="right" wrapText="1"/>
    </xf>
    <xf numFmtId="172" fontId="1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172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59"/>
  <sheetViews>
    <sheetView workbookViewId="0" topLeftCell="A1">
      <selection activeCell="A4" sqref="A4"/>
    </sheetView>
  </sheetViews>
  <sheetFormatPr defaultColWidth="9.140625" defaultRowHeight="12.75"/>
  <cols>
    <col min="1" max="1" width="45.57421875" style="0" customWidth="1"/>
    <col min="2" max="2" width="20.8515625" style="0" customWidth="1"/>
    <col min="3" max="3" width="16.8515625" style="0" customWidth="1"/>
    <col min="4" max="4" width="13.57421875" style="0" customWidth="1"/>
    <col min="5" max="5" width="14.8515625" style="0" customWidth="1"/>
  </cols>
  <sheetData>
    <row r="3" spans="1:3" ht="12.75">
      <c r="A3" s="1"/>
      <c r="B3" s="1"/>
      <c r="C3" s="1"/>
    </row>
    <row r="4" spans="1:4" s="5" customFormat="1" ht="12.75">
      <c r="A4" s="2" t="s">
        <v>67</v>
      </c>
      <c r="B4" s="2"/>
      <c r="C4" s="3" t="s">
        <v>0</v>
      </c>
      <c r="D4" s="4"/>
    </row>
    <row r="5" spans="1:4" ht="13.5" customHeight="1">
      <c r="A5" s="2"/>
      <c r="B5" s="2"/>
      <c r="C5" s="4"/>
      <c r="D5" s="6"/>
    </row>
    <row r="6" spans="1:4" ht="12.75">
      <c r="A6" s="7"/>
      <c r="B6" s="7"/>
      <c r="C6" s="4" t="s">
        <v>1</v>
      </c>
      <c r="D6" s="4"/>
    </row>
    <row r="7" spans="1:4" ht="12" customHeight="1">
      <c r="A7" s="8"/>
      <c r="B7" s="8"/>
      <c r="C7" s="9" t="s">
        <v>2</v>
      </c>
      <c r="D7" s="10"/>
    </row>
    <row r="8" spans="1:4" ht="15" customHeight="1">
      <c r="A8" s="11" t="s">
        <v>3</v>
      </c>
      <c r="B8" s="11"/>
      <c r="C8" s="12">
        <f>C11+C13+C14+C16+C15</f>
        <v>2608921</v>
      </c>
      <c r="D8" s="10"/>
    </row>
    <row r="9" spans="1:4" ht="12.75" customHeight="1">
      <c r="A9" s="13" t="s">
        <v>4</v>
      </c>
      <c r="B9" s="13"/>
      <c r="C9" s="14">
        <v>1766177</v>
      </c>
      <c r="D9" s="15"/>
    </row>
    <row r="10" spans="1:4" ht="12.75" customHeight="1">
      <c r="A10" s="13" t="s">
        <v>5</v>
      </c>
      <c r="B10" s="13"/>
      <c r="C10" s="16">
        <v>596370</v>
      </c>
      <c r="D10" s="15"/>
    </row>
    <row r="11" spans="1:4" ht="13.5" customHeight="1">
      <c r="A11" s="13" t="s">
        <v>6</v>
      </c>
      <c r="B11" s="13"/>
      <c r="C11" s="17">
        <f>SUM(C9:C10)</f>
        <v>2362547</v>
      </c>
      <c r="D11" s="15"/>
    </row>
    <row r="12" spans="1:4" ht="13.5" customHeight="1">
      <c r="A12" s="13"/>
      <c r="B12" s="13"/>
      <c r="C12" s="18"/>
      <c r="D12" s="15"/>
    </row>
    <row r="13" spans="1:4" ht="15" customHeight="1">
      <c r="A13" s="13" t="s">
        <v>7</v>
      </c>
      <c r="B13" s="13"/>
      <c r="C13" s="18">
        <v>15482</v>
      </c>
      <c r="D13" s="15"/>
    </row>
    <row r="14" spans="1:4" ht="15" customHeight="1">
      <c r="A14" s="13" t="s">
        <v>8</v>
      </c>
      <c r="B14" s="13"/>
      <c r="C14" s="18">
        <v>67219</v>
      </c>
      <c r="D14" s="15"/>
    </row>
    <row r="15" spans="1:4" ht="15" customHeight="1">
      <c r="A15" s="13" t="s">
        <v>9</v>
      </c>
      <c r="B15" s="13"/>
      <c r="C15" s="19">
        <v>-19054</v>
      </c>
      <c r="D15" s="15"/>
    </row>
    <row r="16" spans="1:4" ht="15" customHeight="1">
      <c r="A16" s="13" t="s">
        <v>10</v>
      </c>
      <c r="B16" s="13"/>
      <c r="C16" s="18">
        <v>182727</v>
      </c>
      <c r="D16" s="15"/>
    </row>
    <row r="17" spans="1:4" ht="12.75">
      <c r="A17" s="13"/>
      <c r="B17" s="13"/>
      <c r="C17" s="18"/>
      <c r="D17" s="15"/>
    </row>
    <row r="18" spans="1:4" ht="14.25" customHeight="1">
      <c r="A18" s="11" t="s">
        <v>11</v>
      </c>
      <c r="B18" s="11"/>
      <c r="C18" s="12">
        <f>SUM(C19:C24)</f>
        <v>2411876</v>
      </c>
      <c r="D18" s="14"/>
    </row>
    <row r="19" spans="1:4" ht="15" customHeight="1">
      <c r="A19" s="13" t="s">
        <v>12</v>
      </c>
      <c r="B19" s="13"/>
      <c r="C19" s="14">
        <v>871388</v>
      </c>
      <c r="D19" s="15"/>
    </row>
    <row r="20" spans="1:4" ht="13.5" customHeight="1">
      <c r="A20" s="13" t="s">
        <v>13</v>
      </c>
      <c r="B20" s="13"/>
      <c r="C20" s="14">
        <v>629397</v>
      </c>
      <c r="D20" s="15"/>
    </row>
    <row r="21" spans="1:4" ht="13.5" customHeight="1">
      <c r="A21" s="13" t="s">
        <v>14</v>
      </c>
      <c r="B21" s="13"/>
      <c r="C21" s="14"/>
      <c r="D21" s="53"/>
    </row>
    <row r="22" spans="1:4" ht="12.75">
      <c r="A22" s="13" t="s">
        <v>15</v>
      </c>
      <c r="B22" s="13"/>
      <c r="C22" s="14">
        <v>406376</v>
      </c>
      <c r="D22" s="53"/>
    </row>
    <row r="23" spans="1:4" ht="15" customHeight="1">
      <c r="A23" s="13" t="s">
        <v>16</v>
      </c>
      <c r="B23" s="13"/>
      <c r="C23" s="14">
        <v>117459</v>
      </c>
      <c r="D23" s="15"/>
    </row>
    <row r="24" spans="1:4" ht="15" customHeight="1">
      <c r="A24" s="13" t="s">
        <v>17</v>
      </c>
      <c r="B24" s="13"/>
      <c r="C24" s="18">
        <v>387256</v>
      </c>
      <c r="D24" s="15"/>
    </row>
    <row r="25" spans="1:4" ht="12.75">
      <c r="A25" s="10"/>
      <c r="B25" s="10"/>
      <c r="C25" s="14"/>
      <c r="D25" s="14"/>
    </row>
    <row r="26" spans="1:4" ht="13.5" customHeight="1">
      <c r="A26" s="11" t="s">
        <v>18</v>
      </c>
      <c r="B26" s="11"/>
      <c r="C26" s="21">
        <f>C8-C18</f>
        <v>197045</v>
      </c>
      <c r="D26" s="15"/>
    </row>
    <row r="27" spans="1:4" ht="12.75">
      <c r="A27" s="10"/>
      <c r="B27" s="10"/>
      <c r="C27" s="14"/>
      <c r="D27" s="15"/>
    </row>
    <row r="28" spans="1:4" s="24" customFormat="1" ht="13.5" customHeight="1">
      <c r="A28" s="11" t="s">
        <v>19</v>
      </c>
      <c r="B28" s="11"/>
      <c r="C28" s="22">
        <v>222961</v>
      </c>
      <c r="D28" s="23"/>
    </row>
    <row r="29" spans="1:4" s="24" customFormat="1" ht="13.5" customHeight="1">
      <c r="A29" s="11"/>
      <c r="B29" s="11"/>
      <c r="C29" s="22"/>
      <c r="D29" s="23"/>
    </row>
    <row r="30" spans="1:4" s="24" customFormat="1" ht="13.5" customHeight="1">
      <c r="A30" s="11" t="s">
        <v>20</v>
      </c>
      <c r="B30" s="11"/>
      <c r="C30" s="22">
        <v>237901</v>
      </c>
      <c r="D30" s="23"/>
    </row>
    <row r="31" spans="1:4" s="24" customFormat="1" ht="12" customHeight="1">
      <c r="A31" s="11"/>
      <c r="B31" s="11"/>
      <c r="C31" s="22"/>
      <c r="D31" s="23"/>
    </row>
    <row r="32" spans="1:4" s="24" customFormat="1" ht="12.75" customHeight="1">
      <c r="A32" s="25" t="s">
        <v>21</v>
      </c>
      <c r="B32" s="25"/>
      <c r="C32" s="22">
        <v>8246</v>
      </c>
      <c r="D32" s="23"/>
    </row>
    <row r="33" spans="1:4" s="24" customFormat="1" ht="12.75" customHeight="1">
      <c r="A33" s="25"/>
      <c r="B33" s="25"/>
      <c r="C33" s="22"/>
      <c r="D33" s="23"/>
    </row>
    <row r="34" spans="1:4" s="24" customFormat="1" ht="14.25" customHeight="1">
      <c r="A34" s="25" t="s">
        <v>22</v>
      </c>
      <c r="B34" s="25"/>
      <c r="C34" s="26">
        <v>28538</v>
      </c>
      <c r="D34" s="23"/>
    </row>
    <row r="35" spans="1:4" ht="12.75" customHeight="1">
      <c r="A35" s="27"/>
      <c r="B35" s="27"/>
      <c r="C35" s="16"/>
      <c r="D35" s="15"/>
    </row>
    <row r="36" spans="1:4" ht="15" customHeight="1">
      <c r="A36" s="28" t="s">
        <v>23</v>
      </c>
      <c r="B36" s="28"/>
      <c r="C36" s="29">
        <f>C26+C28-C30+C32-C34</f>
        <v>161813</v>
      </c>
      <c r="D36" s="15"/>
    </row>
    <row r="37" spans="1:4" ht="12.75">
      <c r="A37" s="13"/>
      <c r="B37" s="13"/>
      <c r="C37" s="14"/>
      <c r="D37" s="14"/>
    </row>
    <row r="38" spans="1:4" ht="16.5" customHeight="1">
      <c r="A38" s="30"/>
      <c r="B38" s="30"/>
      <c r="C38" s="1"/>
      <c r="D38" s="5"/>
    </row>
    <row r="39" spans="1:4" ht="17.25" customHeight="1">
      <c r="A39" s="30"/>
      <c r="B39" s="30"/>
      <c r="C39" s="5"/>
      <c r="D39" s="5"/>
    </row>
    <row r="40" spans="1:4" ht="18" customHeight="1">
      <c r="A40" s="30"/>
      <c r="B40" s="30"/>
      <c r="C40" s="5"/>
      <c r="D40" s="5"/>
    </row>
    <row r="41" spans="1:4" ht="12.75">
      <c r="A41" s="30"/>
      <c r="B41" s="30"/>
      <c r="C41" s="5"/>
      <c r="D41" s="5"/>
    </row>
    <row r="42" spans="1:4" ht="12.75" customHeight="1">
      <c r="A42" s="30"/>
      <c r="B42" s="30"/>
      <c r="C42" s="5"/>
      <c r="D42" s="5"/>
    </row>
    <row r="43" spans="1:4" ht="12.75">
      <c r="A43" s="30"/>
      <c r="B43" s="30"/>
      <c r="C43" s="5"/>
      <c r="D43" s="5"/>
    </row>
    <row r="44" spans="1:4" ht="12.75">
      <c r="A44" s="30"/>
      <c r="B44" s="30"/>
      <c r="C44" s="5"/>
      <c r="D44" s="5"/>
    </row>
    <row r="45" spans="1:4" ht="12.75">
      <c r="A45" s="30"/>
      <c r="B45" s="30"/>
      <c r="C45" s="5"/>
      <c r="D45" s="5"/>
    </row>
    <row r="46" spans="1:4" ht="12.75">
      <c r="A46" s="30"/>
      <c r="B46" s="30"/>
      <c r="C46" s="5"/>
      <c r="D46" s="5"/>
    </row>
    <row r="47" spans="1:4" ht="12.75">
      <c r="A47" s="30"/>
      <c r="B47" s="30"/>
      <c r="C47" s="5"/>
      <c r="D47" s="5"/>
    </row>
    <row r="48" spans="1:4" ht="12.75">
      <c r="A48" s="30"/>
      <c r="B48" s="30"/>
      <c r="C48" s="5"/>
      <c r="D48" s="5"/>
    </row>
    <row r="49" spans="1:4" ht="12.75">
      <c r="A49" s="30"/>
      <c r="B49" s="30"/>
      <c r="C49" s="5"/>
      <c r="D49" s="5"/>
    </row>
    <row r="50" spans="1:4" ht="12.75">
      <c r="A50" s="30"/>
      <c r="B50" s="30"/>
      <c r="C50" s="5"/>
      <c r="D50" s="5"/>
    </row>
    <row r="51" spans="1:4" ht="12.75">
      <c r="A51" s="30"/>
      <c r="B51" s="30"/>
      <c r="C51" s="5"/>
      <c r="D51" s="5"/>
    </row>
    <row r="52" spans="1:4" ht="12.75">
      <c r="A52" s="30"/>
      <c r="B52" s="30"/>
      <c r="C52" s="5"/>
      <c r="D52" s="5"/>
    </row>
    <row r="53" spans="1:4" ht="12.75">
      <c r="A53" s="30"/>
      <c r="B53" s="30"/>
      <c r="C53" s="5"/>
      <c r="D53" s="5"/>
    </row>
    <row r="54" spans="1:4" ht="12.75">
      <c r="A54" s="30"/>
      <c r="B54" s="30"/>
      <c r="C54" s="5"/>
      <c r="D54" s="5"/>
    </row>
    <row r="55" spans="1:4" ht="12.75">
      <c r="A55" s="30"/>
      <c r="B55" s="30"/>
      <c r="C55" s="5"/>
      <c r="D55" s="5"/>
    </row>
    <row r="56" spans="1:4" ht="12.75">
      <c r="A56" s="30"/>
      <c r="B56" s="30"/>
      <c r="C56" s="5"/>
      <c r="D56" s="5"/>
    </row>
    <row r="57" spans="1:4" ht="12.75">
      <c r="A57" s="30"/>
      <c r="B57" s="30"/>
      <c r="C57" s="5"/>
      <c r="D57" s="5"/>
    </row>
    <row r="58" spans="1:4" ht="12.75">
      <c r="A58" s="30"/>
      <c r="B58" s="30"/>
      <c r="C58" s="5"/>
      <c r="D58" s="5"/>
    </row>
    <row r="59" spans="1:4" ht="12.75">
      <c r="A59" s="30"/>
      <c r="B59" s="30"/>
      <c r="C59" s="5"/>
      <c r="D59" s="5"/>
    </row>
    <row r="71" ht="15.75" customHeight="1"/>
    <row r="72" ht="15" customHeight="1"/>
    <row r="80" ht="12.75" customHeight="1"/>
    <row r="81" ht="12.75" customHeight="1"/>
    <row r="86" ht="12.75" customHeight="1"/>
    <row r="87" ht="12.75" customHeight="1"/>
    <row r="103" ht="12.75" customHeight="1"/>
    <row r="105" ht="12.75" customHeight="1"/>
  </sheetData>
  <mergeCells count="1">
    <mergeCell ref="D21:D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workbookViewId="0" topLeftCell="A1">
      <selection activeCell="A2" sqref="A2"/>
    </sheetView>
  </sheetViews>
  <sheetFormatPr defaultColWidth="9.140625" defaultRowHeight="12.75"/>
  <cols>
    <col min="1" max="1" width="51.140625" style="0" customWidth="1"/>
    <col min="2" max="2" width="2.140625" style="0" customWidth="1"/>
    <col min="3" max="3" width="15.57421875" style="0" customWidth="1"/>
    <col min="4" max="4" width="2.7109375" style="0" customWidth="1"/>
    <col min="5" max="5" width="16.00390625" style="0" customWidth="1"/>
    <col min="7" max="7" width="14.00390625" style="0" customWidth="1"/>
  </cols>
  <sheetData>
    <row r="1" spans="1:2" ht="12.75">
      <c r="A1" s="1"/>
      <c r="B1" s="1"/>
    </row>
    <row r="2" spans="1:5" s="5" customFormat="1" ht="13.5" customHeight="1">
      <c r="A2" s="2" t="s">
        <v>68</v>
      </c>
      <c r="B2" s="31"/>
      <c r="C2" s="54" t="s">
        <v>0</v>
      </c>
      <c r="D2" s="54"/>
      <c r="E2" s="54"/>
    </row>
    <row r="3" spans="1:5" ht="13.5" customHeight="1">
      <c r="A3" s="32"/>
      <c r="B3" s="32"/>
      <c r="C3" s="4"/>
      <c r="D3" s="33"/>
      <c r="E3" s="4" t="s">
        <v>1</v>
      </c>
    </row>
    <row r="4" spans="1:5" ht="15.75">
      <c r="A4" s="34"/>
      <c r="B4" s="34"/>
      <c r="C4" s="35"/>
      <c r="E4" s="36" t="s">
        <v>2</v>
      </c>
    </row>
    <row r="5" spans="1:5" ht="15.75">
      <c r="A5" s="11" t="s">
        <v>24</v>
      </c>
      <c r="B5" s="11"/>
      <c r="C5" s="37"/>
      <c r="D5" s="38"/>
      <c r="E5" s="1"/>
    </row>
    <row r="6" spans="1:5" s="5" customFormat="1" ht="15" customHeight="1">
      <c r="A6" s="11" t="s">
        <v>25</v>
      </c>
      <c r="B6" s="11"/>
      <c r="C6" s="39"/>
      <c r="D6" s="40"/>
      <c r="E6" s="41">
        <f>SUM(E7:E13)</f>
        <v>3794032</v>
      </c>
    </row>
    <row r="7" spans="1:5" ht="12" customHeight="1">
      <c r="A7" s="13" t="s">
        <v>26</v>
      </c>
      <c r="B7" s="13"/>
      <c r="C7" s="14"/>
      <c r="D7" s="38"/>
      <c r="E7" s="42">
        <v>4330</v>
      </c>
    </row>
    <row r="8" spans="1:5" ht="14.25" customHeight="1">
      <c r="A8" s="13" t="s">
        <v>27</v>
      </c>
      <c r="B8" s="13"/>
      <c r="C8" s="14"/>
      <c r="D8" s="38"/>
      <c r="E8" s="42">
        <v>1515177</v>
      </c>
    </row>
    <row r="9" spans="1:5" ht="14.25" customHeight="1">
      <c r="A9" s="13" t="s">
        <v>28</v>
      </c>
      <c r="B9" s="13"/>
      <c r="C9" s="14"/>
      <c r="D9" s="38"/>
      <c r="E9" s="42">
        <v>578721</v>
      </c>
    </row>
    <row r="10" spans="1:5" ht="14.25" customHeight="1">
      <c r="A10" s="13" t="s">
        <v>29</v>
      </c>
      <c r="B10" s="13"/>
      <c r="C10" s="14"/>
      <c r="D10" s="38"/>
      <c r="E10" s="42">
        <v>504497</v>
      </c>
    </row>
    <row r="11" spans="1:5" ht="14.25" customHeight="1">
      <c r="A11" s="13" t="s">
        <v>30</v>
      </c>
      <c r="B11" s="13"/>
      <c r="C11" s="14"/>
      <c r="D11" s="38"/>
      <c r="E11" s="42">
        <v>87831</v>
      </c>
    </row>
    <row r="12" spans="1:5" ht="14.25" customHeight="1">
      <c r="A12" s="13" t="s">
        <v>31</v>
      </c>
      <c r="B12" s="13"/>
      <c r="C12" s="14"/>
      <c r="D12" s="38"/>
      <c r="E12" s="42">
        <v>1101113</v>
      </c>
    </row>
    <row r="13" spans="1:5" ht="14.25" customHeight="1">
      <c r="A13" s="13" t="s">
        <v>32</v>
      </c>
      <c r="B13" s="13"/>
      <c r="C13" s="14"/>
      <c r="D13" s="38"/>
      <c r="E13" s="42">
        <v>2363</v>
      </c>
    </row>
    <row r="14" spans="1:5" s="5" customFormat="1" ht="14.25" customHeight="1">
      <c r="A14" s="11" t="s">
        <v>33</v>
      </c>
      <c r="B14" s="11"/>
      <c r="C14" s="26"/>
      <c r="D14" s="40"/>
      <c r="E14" s="43">
        <f>SUM(E15:E22)</f>
        <v>3657665</v>
      </c>
    </row>
    <row r="15" spans="1:5" ht="12.75">
      <c r="A15" s="13" t="s">
        <v>34</v>
      </c>
      <c r="B15" s="13"/>
      <c r="C15" s="14"/>
      <c r="D15" s="38"/>
      <c r="E15" s="42">
        <v>1334483</v>
      </c>
    </row>
    <row r="16" spans="1:5" ht="12.75">
      <c r="A16" s="13" t="s">
        <v>35</v>
      </c>
      <c r="B16" s="13"/>
      <c r="C16" s="14"/>
      <c r="D16" s="38"/>
      <c r="E16" s="42">
        <v>8486</v>
      </c>
    </row>
    <row r="17" spans="1:5" ht="12.75" customHeight="1">
      <c r="A17" s="13" t="s">
        <v>36</v>
      </c>
      <c r="B17" s="13"/>
      <c r="C17" s="14"/>
      <c r="D17" s="38"/>
      <c r="E17" s="42">
        <v>1692664</v>
      </c>
    </row>
    <row r="18" spans="1:5" ht="15" customHeight="1">
      <c r="A18" s="13" t="s">
        <v>37</v>
      </c>
      <c r="B18" s="13"/>
      <c r="C18" s="14"/>
      <c r="D18" s="38"/>
      <c r="E18" s="42">
        <v>15505</v>
      </c>
    </row>
    <row r="19" spans="1:5" ht="15" customHeight="1">
      <c r="A19" s="13" t="s">
        <v>38</v>
      </c>
      <c r="B19" s="13"/>
      <c r="C19" s="14"/>
      <c r="D19" s="38"/>
      <c r="E19" s="42">
        <v>179888</v>
      </c>
    </row>
    <row r="20" spans="1:5" ht="15" customHeight="1">
      <c r="A20" s="13" t="s">
        <v>39</v>
      </c>
      <c r="B20" s="13"/>
      <c r="C20" s="14"/>
      <c r="D20" s="38"/>
      <c r="E20" s="42">
        <v>359551</v>
      </c>
    </row>
    <row r="21" spans="1:5" ht="12.75" customHeight="1">
      <c r="A21" s="13" t="s">
        <v>40</v>
      </c>
      <c r="B21" s="13"/>
      <c r="C21" s="14"/>
      <c r="D21" s="38"/>
      <c r="E21" s="42">
        <v>54769</v>
      </c>
    </row>
    <row r="22" spans="1:5" s="47" customFormat="1" ht="15.75">
      <c r="A22" s="44" t="s">
        <v>41</v>
      </c>
      <c r="B22" s="44"/>
      <c r="C22" s="18"/>
      <c r="D22" s="45"/>
      <c r="E22" s="46">
        <v>12319</v>
      </c>
    </row>
    <row r="23" spans="1:5" ht="15.75" customHeight="1">
      <c r="A23" s="11" t="s">
        <v>42</v>
      </c>
      <c r="B23" s="11"/>
      <c r="C23" s="48"/>
      <c r="D23" s="38"/>
      <c r="E23" s="49">
        <f>SUM(E6+E14)</f>
        <v>7451697</v>
      </c>
    </row>
    <row r="24" spans="1:5" ht="15.75" customHeight="1">
      <c r="A24" s="11" t="s">
        <v>43</v>
      </c>
      <c r="B24" s="11"/>
      <c r="C24" s="48"/>
      <c r="D24" s="38"/>
      <c r="E24" s="39">
        <v>126660</v>
      </c>
    </row>
    <row r="25" spans="1:5" ht="13.5" customHeight="1">
      <c r="A25" s="13"/>
      <c r="B25" s="13"/>
      <c r="C25" s="20"/>
      <c r="D25" s="38"/>
      <c r="E25" s="42"/>
    </row>
    <row r="26" spans="1:5" ht="15.75">
      <c r="A26" s="11" t="s">
        <v>44</v>
      </c>
      <c r="B26" s="11"/>
      <c r="C26" s="37"/>
      <c r="D26" s="38"/>
      <c r="E26" s="42"/>
    </row>
    <row r="27" spans="1:5" ht="12.75">
      <c r="A27" s="11" t="s">
        <v>45</v>
      </c>
      <c r="B27" s="11"/>
      <c r="C27" s="26"/>
      <c r="D27" s="38"/>
      <c r="E27" s="43">
        <f>SUM(E28:E34)</f>
        <v>3443361</v>
      </c>
    </row>
    <row r="28" spans="1:5" ht="15" customHeight="1">
      <c r="A28" s="13" t="s">
        <v>46</v>
      </c>
      <c r="B28" s="13"/>
      <c r="C28" s="15"/>
      <c r="D28" s="38"/>
      <c r="E28" s="42">
        <v>526694</v>
      </c>
    </row>
    <row r="29" spans="1:5" ht="15" customHeight="1">
      <c r="A29" s="13" t="s">
        <v>47</v>
      </c>
      <c r="B29" s="13"/>
      <c r="C29" s="15"/>
      <c r="D29" s="38"/>
      <c r="E29" s="42">
        <v>463888</v>
      </c>
    </row>
    <row r="30" spans="1:5" ht="15" customHeight="1">
      <c r="A30" s="13" t="s">
        <v>48</v>
      </c>
      <c r="B30" s="13"/>
      <c r="C30" s="15"/>
      <c r="D30" s="38"/>
      <c r="E30" s="42">
        <v>33899</v>
      </c>
    </row>
    <row r="31" spans="1:5" ht="15" customHeight="1">
      <c r="A31" s="13" t="s">
        <v>49</v>
      </c>
      <c r="B31" s="13"/>
      <c r="C31" s="15"/>
      <c r="D31" s="38"/>
      <c r="E31" s="42">
        <v>4256</v>
      </c>
    </row>
    <row r="32" spans="1:5" ht="15" customHeight="1">
      <c r="A32" s="13" t="s">
        <v>50</v>
      </c>
      <c r="B32" s="13"/>
      <c r="C32" s="15"/>
      <c r="D32" s="38"/>
      <c r="E32" s="42">
        <v>234792</v>
      </c>
    </row>
    <row r="33" spans="1:5" ht="15" customHeight="1">
      <c r="A33" s="13" t="s">
        <v>51</v>
      </c>
      <c r="B33" s="13"/>
      <c r="C33" s="15"/>
      <c r="D33" s="38"/>
      <c r="E33" s="42">
        <v>45331</v>
      </c>
    </row>
    <row r="34" spans="1:5" ht="14.25" customHeight="1">
      <c r="A34" s="13" t="s">
        <v>52</v>
      </c>
      <c r="B34" s="13"/>
      <c r="C34" s="20"/>
      <c r="D34" s="38"/>
      <c r="E34" s="42">
        <v>2134501</v>
      </c>
    </row>
    <row r="35" spans="1:5" ht="14.25" customHeight="1">
      <c r="A35" s="11" t="s">
        <v>53</v>
      </c>
      <c r="B35" s="11"/>
      <c r="C35" s="26"/>
      <c r="D35" s="38"/>
      <c r="E35" s="43">
        <f>SUM(E36:E39)</f>
        <v>2207520</v>
      </c>
    </row>
    <row r="36" spans="1:5" ht="14.25" customHeight="1">
      <c r="A36" s="13" t="s">
        <v>54</v>
      </c>
      <c r="B36" s="13"/>
      <c r="C36" s="15"/>
      <c r="D36" s="38"/>
      <c r="E36" s="42">
        <v>118867</v>
      </c>
    </row>
    <row r="37" spans="1:5" ht="14.25" customHeight="1">
      <c r="A37" s="13" t="s">
        <v>55</v>
      </c>
      <c r="B37" s="13"/>
      <c r="C37" s="15"/>
      <c r="D37" s="38"/>
      <c r="E37" s="42">
        <v>985040</v>
      </c>
    </row>
    <row r="38" spans="1:5" ht="14.25" customHeight="1">
      <c r="A38" s="13" t="s">
        <v>56</v>
      </c>
      <c r="B38" s="13"/>
      <c r="C38" s="15"/>
      <c r="D38" s="40"/>
      <c r="E38" s="50">
        <v>1100797</v>
      </c>
    </row>
    <row r="39" spans="1:5" ht="12.75" customHeight="1">
      <c r="A39" s="13" t="s">
        <v>57</v>
      </c>
      <c r="B39" s="34"/>
      <c r="C39" s="20"/>
      <c r="D39" s="45"/>
      <c r="E39" s="46">
        <v>2816</v>
      </c>
    </row>
    <row r="40" spans="1:5" ht="14.25" customHeight="1">
      <c r="A40" s="11" t="s">
        <v>58</v>
      </c>
      <c r="B40" s="11"/>
      <c r="C40" s="26"/>
      <c r="D40" s="38"/>
      <c r="E40" s="43">
        <f>SUM(E41:E45)</f>
        <v>1746267</v>
      </c>
    </row>
    <row r="41" spans="1:5" s="5" customFormat="1" ht="14.25" customHeight="1">
      <c r="A41" s="13" t="s">
        <v>59</v>
      </c>
      <c r="B41" s="13"/>
      <c r="C41" s="14"/>
      <c r="D41" s="38"/>
      <c r="E41" s="42">
        <v>271302</v>
      </c>
    </row>
    <row r="42" spans="1:5" ht="14.25" customHeight="1">
      <c r="A42" s="13" t="s">
        <v>60</v>
      </c>
      <c r="B42" s="13"/>
      <c r="C42" s="14"/>
      <c r="D42" s="38"/>
      <c r="E42" s="42">
        <v>1134141</v>
      </c>
    </row>
    <row r="43" spans="1:5" ht="12.75" customHeight="1">
      <c r="A43" s="13" t="s">
        <v>61</v>
      </c>
      <c r="B43" s="13"/>
      <c r="C43" s="15"/>
      <c r="D43" s="38"/>
      <c r="E43" s="42">
        <v>300027</v>
      </c>
    </row>
    <row r="44" spans="1:5" ht="26.25" customHeight="1">
      <c r="A44" s="13" t="s">
        <v>62</v>
      </c>
      <c r="B44" s="13"/>
      <c r="C44" s="15"/>
      <c r="D44" s="38"/>
      <c r="E44" s="42">
        <v>40715</v>
      </c>
    </row>
    <row r="45" spans="1:5" ht="14.25" customHeight="1">
      <c r="A45" s="13" t="s">
        <v>63</v>
      </c>
      <c r="B45" s="13"/>
      <c r="C45" s="20"/>
      <c r="D45" s="45"/>
      <c r="E45" s="46">
        <v>82</v>
      </c>
    </row>
    <row r="46" spans="1:5" ht="15.75" customHeight="1">
      <c r="A46" s="11" t="s">
        <v>64</v>
      </c>
      <c r="B46" s="13"/>
      <c r="C46" s="48"/>
      <c r="D46" s="38"/>
      <c r="E46" s="43">
        <v>54549</v>
      </c>
    </row>
    <row r="47" spans="1:5" ht="15" customHeight="1">
      <c r="A47" s="11" t="s">
        <v>65</v>
      </c>
      <c r="B47" s="11"/>
      <c r="C47" s="48"/>
      <c r="D47" s="38"/>
      <c r="E47" s="49">
        <f>SUM(E27+E35+E40+E46)</f>
        <v>7451697</v>
      </c>
    </row>
    <row r="48" spans="1:5" ht="12.75" customHeight="1">
      <c r="A48" s="11" t="s">
        <v>66</v>
      </c>
      <c r="B48" s="11"/>
      <c r="C48" s="48"/>
      <c r="D48" s="51"/>
      <c r="E48" s="39">
        <v>126660</v>
      </c>
    </row>
    <row r="49" spans="1:5" ht="12.75" customHeight="1">
      <c r="A49" s="52"/>
      <c r="B49" s="52"/>
      <c r="C49" s="38"/>
      <c r="D49" s="38"/>
      <c r="E49" s="42"/>
    </row>
    <row r="50" spans="1:5" ht="14.25" customHeight="1">
      <c r="A50" s="52"/>
      <c r="B50" s="52"/>
      <c r="C50" s="38"/>
      <c r="D50" s="38"/>
      <c r="E50" s="1"/>
    </row>
    <row r="51" spans="3:5" ht="16.5" customHeight="1">
      <c r="C51" s="38"/>
      <c r="D51" s="38"/>
      <c r="E51" s="1"/>
    </row>
    <row r="52" spans="1:5" s="24" customFormat="1" ht="14.25" customHeight="1">
      <c r="A52"/>
      <c r="B52"/>
      <c r="C52" s="38"/>
      <c r="D52" s="38"/>
      <c r="E52" s="1"/>
    </row>
    <row r="53" spans="3:5" ht="12.75">
      <c r="C53" s="38"/>
      <c r="D53" s="38"/>
      <c r="E53" s="1"/>
    </row>
    <row r="54" spans="3:5" ht="12.75">
      <c r="C54" s="38"/>
      <c r="D54" s="38"/>
      <c r="E54" s="1"/>
    </row>
    <row r="55" spans="3:5" ht="12.75">
      <c r="C55" s="38"/>
      <c r="D55" s="38"/>
      <c r="E55" s="1"/>
    </row>
    <row r="56" spans="3:5" ht="12.75">
      <c r="C56" s="38"/>
      <c r="D56" s="38"/>
      <c r="E56" s="1"/>
    </row>
    <row r="57" spans="3:5" ht="12.75">
      <c r="C57" s="38"/>
      <c r="D57" s="38"/>
      <c r="E57" s="1"/>
    </row>
    <row r="58" spans="3:5" ht="12.75">
      <c r="C58" s="38"/>
      <c r="D58" s="38"/>
      <c r="E58" s="1"/>
    </row>
    <row r="59" spans="3:5" ht="12.75">
      <c r="C59" s="38"/>
      <c r="D59" s="38"/>
      <c r="E59" s="1"/>
    </row>
    <row r="60" spans="3:5" ht="12.75">
      <c r="C60" s="38"/>
      <c r="D60" s="38"/>
      <c r="E60" s="1"/>
    </row>
    <row r="61" spans="3:5" ht="12.75">
      <c r="C61" s="38"/>
      <c r="D61" s="38"/>
      <c r="E61" s="1"/>
    </row>
    <row r="62" spans="3:5" ht="12.75">
      <c r="C62" s="38"/>
      <c r="D62" s="38"/>
      <c r="E62" s="1"/>
    </row>
    <row r="63" spans="3:5" ht="12.75">
      <c r="C63" s="38"/>
      <c r="D63" s="38"/>
      <c r="E63" s="1"/>
    </row>
    <row r="64" spans="3:5" ht="12.75">
      <c r="C64" s="38"/>
      <c r="D64" s="38"/>
      <c r="E64" s="1"/>
    </row>
    <row r="65" spans="3:5" ht="12.75">
      <c r="C65" s="38"/>
      <c r="D65" s="38"/>
      <c r="E65" s="1"/>
    </row>
    <row r="66" spans="3:5" ht="12.75">
      <c r="C66" s="38"/>
      <c r="D66" s="38"/>
      <c r="E66" s="1"/>
    </row>
    <row r="67" spans="3:5" ht="12.75">
      <c r="C67" s="38"/>
      <c r="D67" s="38"/>
      <c r="E67" s="1"/>
    </row>
    <row r="68" spans="3:5" ht="12.75">
      <c r="C68" s="38"/>
      <c r="D68" s="38"/>
      <c r="E68" s="1"/>
    </row>
    <row r="69" spans="3:5" ht="12.75">
      <c r="C69" s="38"/>
      <c r="D69" s="38"/>
      <c r="E69" s="1"/>
    </row>
    <row r="70" spans="3:5" ht="12.75">
      <c r="C70" s="38"/>
      <c r="D70" s="38"/>
      <c r="E70" s="1"/>
    </row>
    <row r="71" spans="3:5" ht="12.75">
      <c r="C71" s="38"/>
      <c r="D71" s="38"/>
      <c r="E71" s="1"/>
    </row>
    <row r="72" spans="3:5" ht="12.75">
      <c r="C72" s="38"/>
      <c r="D72" s="38"/>
      <c r="E72" s="1"/>
    </row>
    <row r="73" spans="3:5" ht="12.75">
      <c r="C73" s="38"/>
      <c r="D73" s="38"/>
      <c r="E73" s="1"/>
    </row>
    <row r="74" spans="3:5" ht="12.75">
      <c r="C74" s="38"/>
      <c r="D74" s="38"/>
      <c r="E74" s="1"/>
    </row>
    <row r="75" spans="3:5" ht="12.75">
      <c r="C75" s="38"/>
      <c r="D75" s="38"/>
      <c r="E75" s="1"/>
    </row>
    <row r="76" spans="3:5" ht="12.75">
      <c r="C76" s="38"/>
      <c r="D76" s="38"/>
      <c r="E76" s="1"/>
    </row>
    <row r="77" spans="3:5" ht="12.75">
      <c r="C77" s="38"/>
      <c r="D77" s="38"/>
      <c r="E77" s="1"/>
    </row>
    <row r="78" spans="3:5" ht="12.75">
      <c r="C78" s="38"/>
      <c r="D78" s="38"/>
      <c r="E78" s="1"/>
    </row>
    <row r="79" spans="3:5" ht="12.75">
      <c r="C79" s="38"/>
      <c r="D79" s="38"/>
      <c r="E79" s="1"/>
    </row>
    <row r="80" spans="3:5" ht="12.75">
      <c r="C80" s="38"/>
      <c r="D80" s="38"/>
      <c r="E80" s="1"/>
    </row>
    <row r="81" spans="3:5" ht="12.75">
      <c r="C81" s="38"/>
      <c r="D81" s="38"/>
      <c r="E81" s="1"/>
    </row>
    <row r="82" spans="3:5" ht="12.75">
      <c r="C82" s="38"/>
      <c r="D82" s="38"/>
      <c r="E82" s="1"/>
    </row>
    <row r="83" spans="3:5" ht="12.75">
      <c r="C83" s="38"/>
      <c r="D83" s="38"/>
      <c r="E83" s="1"/>
    </row>
    <row r="84" spans="3:5" ht="12.75">
      <c r="C84" s="38"/>
      <c r="D84" s="38"/>
      <c r="E84" s="1"/>
    </row>
    <row r="85" spans="3:5" ht="12.75">
      <c r="C85" s="38"/>
      <c r="D85" s="38"/>
      <c r="E85" s="1"/>
    </row>
    <row r="86" spans="3:5" ht="12.75">
      <c r="C86" s="38"/>
      <c r="D86" s="38"/>
      <c r="E86" s="1"/>
    </row>
    <row r="87" spans="3:5" ht="12.75">
      <c r="C87" s="38"/>
      <c r="D87" s="38"/>
      <c r="E87" s="1"/>
    </row>
    <row r="88" spans="3:5" ht="12.75">
      <c r="C88" s="38"/>
      <c r="D88" s="38"/>
      <c r="E88" s="1"/>
    </row>
    <row r="89" spans="3:5" ht="12.75">
      <c r="C89" s="38"/>
      <c r="D89" s="38"/>
      <c r="E89" s="1"/>
    </row>
    <row r="90" spans="3:5" ht="12.75">
      <c r="C90" s="38"/>
      <c r="D90" s="38"/>
      <c r="E90" s="1"/>
    </row>
    <row r="91" spans="3:5" ht="12.75">
      <c r="C91" s="38"/>
      <c r="D91" s="38"/>
      <c r="E91" s="1"/>
    </row>
    <row r="92" spans="3:5" ht="12.75">
      <c r="C92" s="38"/>
      <c r="D92" s="38"/>
      <c r="E92" s="1"/>
    </row>
    <row r="93" spans="3:5" ht="12.75">
      <c r="C93" s="38"/>
      <c r="D93" s="38"/>
      <c r="E93" s="1"/>
    </row>
    <row r="94" spans="3:5" ht="12.75">
      <c r="C94" s="38"/>
      <c r="D94" s="38"/>
      <c r="E94" s="1"/>
    </row>
    <row r="95" spans="3:5" ht="12.75">
      <c r="C95" s="38"/>
      <c r="D95" s="38"/>
      <c r="E95" s="1"/>
    </row>
    <row r="96" spans="3:5" ht="12.75">
      <c r="C96" s="38"/>
      <c r="D96" s="38"/>
      <c r="E96" s="1"/>
    </row>
    <row r="97" spans="3:5" ht="12.75">
      <c r="C97" s="38"/>
      <c r="D97" s="38"/>
      <c r="E97" s="1"/>
    </row>
    <row r="98" spans="3:5" ht="12.75">
      <c r="C98" s="38"/>
      <c r="D98" s="38"/>
      <c r="E98" s="1"/>
    </row>
    <row r="99" spans="3:5" ht="12.75">
      <c r="C99" s="38"/>
      <c r="D99" s="38"/>
      <c r="E99" s="1"/>
    </row>
    <row r="100" spans="3:5" ht="12.75">
      <c r="C100" s="38"/>
      <c r="D100" s="38"/>
      <c r="E100" s="1"/>
    </row>
    <row r="101" spans="3:5" ht="12.75">
      <c r="C101" s="38"/>
      <c r="D101" s="38"/>
      <c r="E101" s="1"/>
    </row>
    <row r="102" spans="3:5" ht="12.75">
      <c r="C102" s="38"/>
      <c r="D102" s="38"/>
      <c r="E102" s="1"/>
    </row>
    <row r="103" spans="3:5" ht="12.75">
      <c r="C103" s="38"/>
      <c r="D103" s="38"/>
      <c r="E103" s="1"/>
    </row>
    <row r="104" spans="3:5" ht="12.75">
      <c r="C104" s="38"/>
      <c r="D104" s="38"/>
      <c r="E104" s="1"/>
    </row>
    <row r="105" spans="3:5" ht="12.75">
      <c r="C105" s="38"/>
      <c r="D105" s="38"/>
      <c r="E105" s="1"/>
    </row>
    <row r="106" spans="3:5" ht="12.75">
      <c r="C106" s="38"/>
      <c r="D106" s="38"/>
      <c r="E106" s="1"/>
    </row>
    <row r="107" spans="3:5" ht="12.75">
      <c r="C107" s="38"/>
      <c r="D107" s="38"/>
      <c r="E107" s="1"/>
    </row>
    <row r="108" spans="3:5" ht="12.75">
      <c r="C108" s="38"/>
      <c r="D108" s="38"/>
      <c r="E108" s="1"/>
    </row>
    <row r="109" spans="3:5" ht="12.75">
      <c r="C109" s="38"/>
      <c r="D109" s="38"/>
      <c r="E109" s="1"/>
    </row>
    <row r="110" spans="3:5" ht="12.75">
      <c r="C110" s="38"/>
      <c r="D110" s="38"/>
      <c r="E110" s="1"/>
    </row>
    <row r="111" spans="3:5" ht="12.75">
      <c r="C111" s="38"/>
      <c r="D111" s="38"/>
      <c r="E111" s="1"/>
    </row>
    <row r="112" spans="3:5" ht="12.75">
      <c r="C112" s="38"/>
      <c r="D112" s="38"/>
      <c r="E112" s="1"/>
    </row>
    <row r="113" spans="3:5" ht="12.75">
      <c r="C113" s="38"/>
      <c r="D113" s="38"/>
      <c r="E113" s="1"/>
    </row>
    <row r="114" spans="3:5" ht="12.75">
      <c r="C114" s="38"/>
      <c r="D114" s="38"/>
      <c r="E114" s="1"/>
    </row>
    <row r="115" spans="3:5" ht="12.75">
      <c r="C115" s="38"/>
      <c r="D115" s="38"/>
      <c r="E115" s="1"/>
    </row>
    <row r="116" spans="3:5" ht="12.75">
      <c r="C116" s="38"/>
      <c r="D116" s="38"/>
      <c r="E116" s="1"/>
    </row>
    <row r="117" spans="3:5" ht="12.75">
      <c r="C117" s="38"/>
      <c r="D117" s="38"/>
      <c r="E117" s="1"/>
    </row>
    <row r="118" spans="3:5" ht="12.75">
      <c r="C118" s="38"/>
      <c r="D118" s="38"/>
      <c r="E118" s="1"/>
    </row>
    <row r="119" spans="3:5" ht="12.75">
      <c r="C119" s="38"/>
      <c r="D119" s="38"/>
      <c r="E119" s="1"/>
    </row>
    <row r="120" spans="3:5" ht="12.75">
      <c r="C120" s="38"/>
      <c r="D120" s="38"/>
      <c r="E120" s="1"/>
    </row>
    <row r="121" spans="3:5" ht="12.75">
      <c r="C121" s="38"/>
      <c r="D121" s="38"/>
      <c r="E121" s="1"/>
    </row>
    <row r="122" spans="3:5" ht="12.75">
      <c r="C122" s="38"/>
      <c r="D122" s="38"/>
      <c r="E122" s="1"/>
    </row>
    <row r="123" spans="3:5" ht="12.75">
      <c r="C123" s="38"/>
      <c r="D123" s="38"/>
      <c r="E123" s="1"/>
    </row>
    <row r="124" spans="3:5" ht="12.75">
      <c r="C124" s="38"/>
      <c r="D124" s="38"/>
      <c r="E124" s="1"/>
    </row>
    <row r="125" spans="3:5" ht="12.75">
      <c r="C125" s="38"/>
      <c r="D125" s="38"/>
      <c r="E125" s="1"/>
    </row>
    <row r="126" spans="3:5" ht="12.75">
      <c r="C126" s="38"/>
      <c r="D126" s="38"/>
      <c r="E126" s="1"/>
    </row>
    <row r="127" spans="3:5" ht="12.75">
      <c r="C127" s="38"/>
      <c r="D127" s="38"/>
      <c r="E127" s="1"/>
    </row>
    <row r="128" spans="3:5" ht="12.75">
      <c r="C128" s="38"/>
      <c r="D128" s="38"/>
      <c r="E128" s="1"/>
    </row>
    <row r="129" spans="3:5" ht="12.75">
      <c r="C129" s="38"/>
      <c r="D129" s="38"/>
      <c r="E129" s="1"/>
    </row>
    <row r="130" spans="3:5" ht="12.75">
      <c r="C130" s="38"/>
      <c r="D130" s="38"/>
      <c r="E130" s="1"/>
    </row>
    <row r="131" spans="3:5" ht="12.75">
      <c r="C131" s="38"/>
      <c r="D131" s="38"/>
      <c r="E131" s="1"/>
    </row>
    <row r="132" spans="3:5" ht="12.75">
      <c r="C132" s="38"/>
      <c r="D132" s="38"/>
      <c r="E132" s="1"/>
    </row>
    <row r="133" spans="3:5" ht="12.75">
      <c r="C133" s="38"/>
      <c r="D133" s="38"/>
      <c r="E133" s="1"/>
    </row>
    <row r="134" spans="3:5" ht="12.75">
      <c r="C134" s="38"/>
      <c r="D134" s="38"/>
      <c r="E134" s="1"/>
    </row>
    <row r="135" spans="3:5" ht="12.75">
      <c r="C135" s="38"/>
      <c r="D135" s="38"/>
      <c r="E135" s="1"/>
    </row>
    <row r="136" spans="3:5" ht="12.75">
      <c r="C136" s="38"/>
      <c r="D136" s="38"/>
      <c r="E136" s="1"/>
    </row>
    <row r="137" spans="3:5" ht="12.75">
      <c r="C137" s="38"/>
      <c r="D137" s="38"/>
      <c r="E137" s="1"/>
    </row>
    <row r="138" spans="3:5" ht="12.75">
      <c r="C138" s="38"/>
      <c r="D138" s="38"/>
      <c r="E138" s="1"/>
    </row>
    <row r="139" spans="3:5" ht="12.75">
      <c r="C139" s="38"/>
      <c r="D139" s="38"/>
      <c r="E139" s="1"/>
    </row>
    <row r="140" spans="3:5" ht="12.75">
      <c r="C140" s="38"/>
      <c r="D140" s="38"/>
      <c r="E140" s="1"/>
    </row>
    <row r="141" spans="3:5" ht="12.75">
      <c r="C141" s="38"/>
      <c r="D141" s="38"/>
      <c r="E141" s="1"/>
    </row>
    <row r="142" spans="3:5" ht="12.75">
      <c r="C142" s="38"/>
      <c r="D142" s="38"/>
      <c r="E142" s="1"/>
    </row>
    <row r="143" spans="3:5" ht="12.75">
      <c r="C143" s="38"/>
      <c r="D143" s="38"/>
      <c r="E143" s="1"/>
    </row>
    <row r="144" spans="3:5" ht="12.75">
      <c r="C144" s="38"/>
      <c r="D144" s="38"/>
      <c r="E144" s="1"/>
    </row>
    <row r="145" spans="3:5" ht="12.75">
      <c r="C145" s="38"/>
      <c r="D145" s="38"/>
      <c r="E145" s="1"/>
    </row>
    <row r="146" spans="3:5" ht="12.75">
      <c r="C146" s="38"/>
      <c r="D146" s="38"/>
      <c r="E146" s="1"/>
    </row>
    <row r="147" spans="3:5" ht="12.75">
      <c r="C147" s="38"/>
      <c r="D147" s="38"/>
      <c r="E147" s="1"/>
    </row>
    <row r="148" spans="3:5" ht="12.75">
      <c r="C148" s="38"/>
      <c r="D148" s="38"/>
      <c r="E148" s="1"/>
    </row>
    <row r="149" spans="3:5" ht="12.75">
      <c r="C149" s="38"/>
      <c r="D149" s="38"/>
      <c r="E149" s="1"/>
    </row>
    <row r="150" spans="3:5" ht="12.75">
      <c r="C150" s="38"/>
      <c r="D150" s="38"/>
      <c r="E150" s="1"/>
    </row>
    <row r="151" spans="3:5" ht="12.75">
      <c r="C151" s="38"/>
      <c r="D151" s="38"/>
      <c r="E151" s="1"/>
    </row>
    <row r="152" spans="3:5" ht="12.75">
      <c r="C152" s="38"/>
      <c r="D152" s="38"/>
      <c r="E152" s="1"/>
    </row>
    <row r="153" spans="3:5" ht="12.75">
      <c r="C153" s="38"/>
      <c r="D153" s="38"/>
      <c r="E153" s="1"/>
    </row>
    <row r="154" spans="3:5" ht="12.75">
      <c r="C154" s="38"/>
      <c r="D154" s="38"/>
      <c r="E154" s="1"/>
    </row>
    <row r="155" spans="3:5" ht="12.75">
      <c r="C155" s="38"/>
      <c r="D155" s="38"/>
      <c r="E155" s="1"/>
    </row>
    <row r="156" spans="3:5" ht="12.75">
      <c r="C156" s="38"/>
      <c r="D156" s="38"/>
      <c r="E156" s="1"/>
    </row>
    <row r="157" spans="3:5" ht="12.75">
      <c r="C157" s="38"/>
      <c r="D157" s="38"/>
      <c r="E157" s="1"/>
    </row>
    <row r="158" spans="3:5" ht="12.75">
      <c r="C158" s="38"/>
      <c r="D158" s="38"/>
      <c r="E158" s="1"/>
    </row>
    <row r="159" spans="3:5" ht="12.75">
      <c r="C159" s="38"/>
      <c r="D159" s="38"/>
      <c r="E159" s="1"/>
    </row>
    <row r="160" spans="3:5" ht="12.75">
      <c r="C160" s="38"/>
      <c r="D160" s="38"/>
      <c r="E160" s="1"/>
    </row>
    <row r="161" spans="3:5" ht="12.75">
      <c r="C161" s="38"/>
      <c r="D161" s="38"/>
      <c r="E161" s="1"/>
    </row>
    <row r="162" spans="3:5" ht="12.75">
      <c r="C162" s="38"/>
      <c r="D162" s="38"/>
      <c r="E162" s="1"/>
    </row>
    <row r="163" spans="3:5" ht="12.75">
      <c r="C163" s="38"/>
      <c r="D163" s="38"/>
      <c r="E163" s="1"/>
    </row>
    <row r="164" spans="3:5" ht="12.75">
      <c r="C164" s="38"/>
      <c r="D164" s="38"/>
      <c r="E164" s="1"/>
    </row>
    <row r="165" spans="3:5" ht="12.75">
      <c r="C165" s="38"/>
      <c r="D165" s="38"/>
      <c r="E165" s="1"/>
    </row>
    <row r="166" spans="3:5" ht="12.75">
      <c r="C166" s="38"/>
      <c r="D166" s="38"/>
      <c r="E166" s="1"/>
    </row>
    <row r="167" spans="3:5" ht="12.75">
      <c r="C167" s="38"/>
      <c r="D167" s="38"/>
      <c r="E167" s="1"/>
    </row>
    <row r="168" spans="3:5" ht="12.75">
      <c r="C168" s="38"/>
      <c r="D168" s="38"/>
      <c r="E168" s="1"/>
    </row>
    <row r="169" spans="3:5" ht="12.75">
      <c r="C169" s="38"/>
      <c r="D169" s="38"/>
      <c r="E169" s="1"/>
    </row>
    <row r="170" spans="3:5" ht="12.75">
      <c r="C170" s="38"/>
      <c r="D170" s="38"/>
      <c r="E170" s="1"/>
    </row>
    <row r="171" spans="3:5" ht="12.75">
      <c r="C171" s="38"/>
      <c r="D171" s="38"/>
      <c r="E171" s="1"/>
    </row>
    <row r="172" spans="3:5" ht="12.75">
      <c r="C172" s="38"/>
      <c r="D172" s="38"/>
      <c r="E172" s="1"/>
    </row>
    <row r="173" spans="3:5" ht="12.75">
      <c r="C173" s="38"/>
      <c r="D173" s="38"/>
      <c r="E173" s="1"/>
    </row>
    <row r="174" spans="3:5" ht="12.75">
      <c r="C174" s="38"/>
      <c r="D174" s="38"/>
      <c r="E174" s="1"/>
    </row>
    <row r="175" spans="3:5" ht="12.75">
      <c r="C175" s="38"/>
      <c r="D175" s="38"/>
      <c r="E175" s="1"/>
    </row>
    <row r="176" spans="3:5" ht="12.75">
      <c r="C176" s="38"/>
      <c r="D176" s="38"/>
      <c r="E176" s="1"/>
    </row>
  </sheetData>
  <mergeCells count="1">
    <mergeCell ref="C2:E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65.8515625" style="0" customWidth="1"/>
    <col min="2" max="2" width="16.140625" style="0" customWidth="1"/>
  </cols>
  <sheetData>
    <row r="1" spans="1:2" ht="16.5" customHeight="1">
      <c r="A1" s="2" t="s">
        <v>69</v>
      </c>
      <c r="B1" s="4" t="s">
        <v>0</v>
      </c>
    </row>
    <row r="2" spans="1:2" ht="12.75">
      <c r="A2" s="2"/>
      <c r="B2" s="5"/>
    </row>
    <row r="3" spans="1:2" ht="12.75">
      <c r="A3" s="55"/>
      <c r="B3" s="4" t="s">
        <v>1</v>
      </c>
    </row>
    <row r="4" spans="1:2" ht="12.75">
      <c r="A4" s="11"/>
      <c r="B4" s="9" t="s">
        <v>2</v>
      </c>
    </row>
    <row r="5" spans="1:2" ht="12.75">
      <c r="A5" s="11"/>
      <c r="B5" s="56"/>
    </row>
    <row r="6" spans="1:2" ht="12.75">
      <c r="A6" s="11" t="s">
        <v>70</v>
      </c>
      <c r="B6" s="56"/>
    </row>
    <row r="7" spans="1:2" ht="12.75">
      <c r="A7" s="13" t="s">
        <v>71</v>
      </c>
      <c r="B7" s="14">
        <v>3427540</v>
      </c>
    </row>
    <row r="8" spans="1:2" ht="12.75">
      <c r="A8" s="13" t="s">
        <v>72</v>
      </c>
      <c r="B8" s="14">
        <v>1334</v>
      </c>
    </row>
    <row r="9" spans="1:2" ht="12.75">
      <c r="A9" s="13" t="s">
        <v>73</v>
      </c>
      <c r="B9" s="57">
        <v>94564</v>
      </c>
    </row>
    <row r="10" spans="1:2" ht="12.75">
      <c r="A10" s="13" t="s">
        <v>74</v>
      </c>
      <c r="B10" s="57">
        <v>-2513415</v>
      </c>
    </row>
    <row r="11" spans="1:2" ht="12.75">
      <c r="A11" s="13" t="s">
        <v>75</v>
      </c>
      <c r="B11" s="57">
        <v>-419503</v>
      </c>
    </row>
    <row r="12" spans="1:2" ht="12.75">
      <c r="A12" s="13" t="s">
        <v>76</v>
      </c>
      <c r="B12" s="57">
        <v>-78539</v>
      </c>
    </row>
    <row r="13" spans="1:2" ht="12.75">
      <c r="A13" s="13" t="s">
        <v>77</v>
      </c>
      <c r="B13" s="57">
        <v>-17558</v>
      </c>
    </row>
    <row r="14" spans="1:2" ht="12.75">
      <c r="A14" s="13" t="s">
        <v>78</v>
      </c>
      <c r="B14" s="19">
        <v>-111119</v>
      </c>
    </row>
    <row r="15" spans="1:2" ht="12.75">
      <c r="A15" s="10"/>
      <c r="B15" s="20"/>
    </row>
    <row r="16" spans="1:2" ht="12.75">
      <c r="A16" s="11" t="s">
        <v>79</v>
      </c>
      <c r="B16" s="17">
        <f>SUM(B7:B14)</f>
        <v>383304</v>
      </c>
    </row>
    <row r="17" spans="1:2" ht="12.75">
      <c r="A17" s="10"/>
      <c r="B17" s="14"/>
    </row>
    <row r="18" spans="1:2" ht="12.75">
      <c r="A18" s="11" t="s">
        <v>80</v>
      </c>
      <c r="B18" s="57"/>
    </row>
    <row r="19" spans="1:2" ht="12.75">
      <c r="A19" s="13" t="s">
        <v>81</v>
      </c>
      <c r="B19" s="58"/>
    </row>
    <row r="20" spans="1:2" ht="12.75">
      <c r="A20" s="13" t="s">
        <v>82</v>
      </c>
      <c r="B20" s="57">
        <v>59</v>
      </c>
    </row>
    <row r="21" spans="1:2" ht="12.75">
      <c r="A21" s="13" t="s">
        <v>83</v>
      </c>
      <c r="B21" s="57">
        <v>23185</v>
      </c>
    </row>
    <row r="22" spans="1:2" ht="12.75">
      <c r="A22" s="13" t="s">
        <v>84</v>
      </c>
      <c r="B22" s="57">
        <v>39235</v>
      </c>
    </row>
    <row r="23" spans="1:2" ht="12.75">
      <c r="A23" s="13" t="s">
        <v>85</v>
      </c>
      <c r="B23" s="57">
        <v>59400</v>
      </c>
    </row>
    <row r="24" spans="1:2" ht="12.75">
      <c r="A24" s="13" t="s">
        <v>86</v>
      </c>
      <c r="B24" s="57"/>
    </row>
    <row r="25" spans="1:2" ht="12.75">
      <c r="A25" s="13" t="s">
        <v>87</v>
      </c>
      <c r="B25" s="19">
        <v>-88001</v>
      </c>
    </row>
    <row r="26" spans="1:2" ht="12.75">
      <c r="A26" s="13" t="s">
        <v>88</v>
      </c>
      <c r="B26" s="19">
        <v>13517</v>
      </c>
    </row>
    <row r="27" spans="1:2" ht="12.75">
      <c r="A27" s="10"/>
      <c r="B27" s="20"/>
    </row>
    <row r="28" spans="1:2" ht="12.75">
      <c r="A28" s="11" t="s">
        <v>89</v>
      </c>
      <c r="B28" s="59">
        <f>SUM(B21+B22+B23+B25+B20+B26)</f>
        <v>47395</v>
      </c>
    </row>
    <row r="29" spans="1:2" ht="12.75">
      <c r="A29" s="60"/>
      <c r="B29" s="14"/>
    </row>
    <row r="30" spans="1:2" ht="12.75">
      <c r="A30" s="11" t="s">
        <v>90</v>
      </c>
      <c r="B30" s="14"/>
    </row>
    <row r="31" spans="1:2" ht="12.75">
      <c r="A31" s="13" t="s">
        <v>91</v>
      </c>
      <c r="B31" s="57">
        <v>-156429</v>
      </c>
    </row>
    <row r="32" spans="1:2" ht="12.75">
      <c r="A32" s="13" t="s">
        <v>92</v>
      </c>
      <c r="B32" s="61">
        <v>-157303</v>
      </c>
    </row>
    <row r="33" spans="1:2" ht="12.75">
      <c r="A33" s="62" t="s">
        <v>93</v>
      </c>
      <c r="B33" s="61">
        <v>-497</v>
      </c>
    </row>
    <row r="34" spans="1:2" ht="12.75">
      <c r="A34" s="11" t="s">
        <v>94</v>
      </c>
      <c r="B34" s="59">
        <f>B31+B32+B33</f>
        <v>-314229</v>
      </c>
    </row>
    <row r="35" spans="1:2" ht="12.75">
      <c r="A35" s="10"/>
      <c r="B35" s="15"/>
    </row>
    <row r="36" spans="1:2" ht="12.75">
      <c r="A36" s="11" t="s">
        <v>95</v>
      </c>
      <c r="B36" s="57">
        <f>B16+B28+B34</f>
        <v>116470</v>
      </c>
    </row>
    <row r="37" spans="1:2" ht="12.75">
      <c r="A37" s="11" t="s">
        <v>96</v>
      </c>
      <c r="B37" s="15">
        <v>242618</v>
      </c>
    </row>
    <row r="38" spans="1:2" ht="12.75" customHeight="1">
      <c r="A38" s="11" t="s">
        <v>97</v>
      </c>
      <c r="B38" s="63">
        <v>463</v>
      </c>
    </row>
    <row r="39" spans="1:2" ht="12.75" customHeight="1">
      <c r="A39" s="11" t="s">
        <v>98</v>
      </c>
      <c r="B39" s="63"/>
    </row>
    <row r="40" spans="1:2" ht="12.75">
      <c r="A40" s="10"/>
      <c r="B40" s="15"/>
    </row>
    <row r="41" spans="1:2" ht="13.5" thickBot="1">
      <c r="A41" s="11" t="s">
        <v>99</v>
      </c>
      <c r="B41" s="64">
        <f>SUM(B36+B37+B38)</f>
        <v>359551</v>
      </c>
    </row>
    <row r="42" spans="1:2" ht="13.5" thickTop="1">
      <c r="A42" s="55"/>
      <c r="B42" s="40"/>
    </row>
  </sheetData>
  <mergeCells count="1">
    <mergeCell ref="B38:B3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Слободан Рајчић</cp:lastModifiedBy>
  <dcterms:created xsi:type="dcterms:W3CDTF">2009-08-25T10:32:25Z</dcterms:created>
  <dcterms:modified xsi:type="dcterms:W3CDTF">2009-08-25T10:32:34Z</dcterms:modified>
  <cp:category/>
  <cp:version/>
  <cp:contentType/>
  <cp:contentStatus/>
</cp:coreProperties>
</file>