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5341" windowWidth="15480" windowHeight="10830" activeTab="0"/>
  </bookViews>
  <sheets>
    <sheet name="TRANSPED BEOGRAD" sheetId="1" r:id="rId1"/>
  </sheets>
  <definedNames/>
  <calcPr fullCalcOnLoad="1"/>
</workbook>
</file>

<file path=xl/sharedStrings.xml><?xml version="1.0" encoding="utf-8"?>
<sst xmlns="http://schemas.openxmlformats.org/spreadsheetml/2006/main" count="122" uniqueCount="114">
  <si>
    <t>“ТРАНШПЕД-БЕОГРАД”  а.д. БЕОГРАД</t>
  </si>
  <si>
    <t>I ОСНОВНИ ПОДАЦИ</t>
  </si>
  <si>
    <t>1. скраћени назив:</t>
  </si>
  <si>
    <t>“TRANŠPED-BEOGRAD” AD</t>
  </si>
  <si>
    <t>3. матични број:</t>
  </si>
  <si>
    <t>2. адреса:</t>
  </si>
  <si>
    <t>KRALJA PETRA 45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</si>
  <si>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</si>
  <si>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</si>
  <si>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</si>
  <si>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</si>
  <si>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</si>
  <si>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</si>
  <si>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</si>
  <si>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</si>
  <si>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</si>
  <si>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</si>
  <si>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</si>
  <si>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</si>
  <si>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</si>
  <si>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</si>
  <si>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</si>
  <si>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</si>
  <si>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</si>
  <si>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</si>
  <si>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</si>
  <si>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</t>
  </si>
  <si>
    <t>I Залихе</t>
  </si>
  <si>
    <t>Б. ДУГОРОЧНА РЕЗЕРВИСАЊА И ОБАВЕЗЕ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</si>
  <si>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</si>
  <si>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</si>
  <si>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</si>
  <si>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</si>
  <si>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</si>
  <si>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</si>
  <si>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</si>
  <si>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</si>
  <si>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</si>
  <si>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</si>
  <si>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</si>
  <si>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</si>
  <si>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</si>
  <si>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</si>
  <si>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r>
      <rPr>
        <b/>
        <sz val="10"/>
        <rFont val="Arial"/>
        <family val="0"/>
      </rPr>
      <t xml:space="preserve">А. ТОКОВИ ГОТОВИНЕ ИЗ
</t>
    </r>
    <r>
      <rPr>
        <b/>
        <sz val="10"/>
        <rFont val="Arial"/>
        <family val="0"/>
      </rPr>
      <t>ПОСЛОВНИХ АКТИВНОСТИ</t>
    </r>
  </si>
  <si>
    <t>А. ПРИХОДИ И РАСХОДИ ИЗ РЕДОВНОГ ПОСЛОВАЊА</t>
  </si>
  <si>
    <t>I Пословни приходи</t>
  </si>
  <si>
    <t>II Пословни расходи</t>
  </si>
  <si>
    <t>III Пословна добитак / губитак</t>
  </si>
  <si>
    <t>III Нето прилив / одлив готовине</t>
  </si>
  <si>
    <t>IV Финансијски приходи</t>
  </si>
  <si>
    <t>V Финансијски расходи</t>
  </si>
  <si>
    <t>VI Остали приходи</t>
  </si>
  <si>
    <t>VII Остали расходи</t>
  </si>
  <si>
    <r>
      <rPr>
        <sz val="10"/>
        <rFont val="Arial"/>
        <family val="0"/>
      </rPr>
      <t xml:space="preserve">VIII Доб/ губ. из редов. пословања 
</t>
    </r>
    <r>
      <rPr>
        <sz val="10"/>
        <rFont val="Arial"/>
        <family val="0"/>
      </rPr>
      <t>пре опорезивања</t>
    </r>
  </si>
  <si>
    <t>III Нето прилив / одлив готовине</t>
  </si>
  <si>
    <t>IX НЕТО добитак / губитак пословања које се обуставља</t>
  </si>
  <si>
    <r>
      <rPr>
        <b/>
        <sz val="10"/>
        <rFont val="Arial"/>
        <family val="0"/>
      </rPr>
      <t xml:space="preserve">В. ТОКОВИ ГОТОВИНЕ ИЗ 
</t>
    </r>
    <r>
      <rPr>
        <b/>
        <sz val="10"/>
        <rFont val="Arial"/>
        <family val="0"/>
      </rPr>
      <t>АКТИВНОСТИ ФИНАНСИРАЊА</t>
    </r>
  </si>
  <si>
    <t>Б. ДОБИТ/ ГУБИТАК ПРЕ ОПОРЕЗИВАЊА</t>
  </si>
  <si>
    <t>В. ПОРЕЗ НА ДОБИТ</t>
  </si>
  <si>
    <r>
      <rPr>
        <b/>
        <sz val="10"/>
        <rFont val="Arial"/>
        <family val="0"/>
      </rPr>
      <t>Г. Исплаћена лична примања 
послодавцу</t>
    </r>
  </si>
  <si>
    <t>III Нето прилив / одлив готовине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</si>
  <si>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</si>
  <si>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</si>
  <si>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</si>
  <si>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</si>
  <si>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r>
      <rPr>
        <b/>
        <sz val="10"/>
        <rFont val="Arial"/>
        <family val="0"/>
      </rPr>
      <t>Е. НЕТО ДОБИТАК КОЈИ ПРИПАДА 
ВЛАСНИЦИМА МАТИЧНОГ
ПРАВНОГ ЛИЦА</t>
    </r>
  </si>
  <si>
    <t>Ж. ЗАРАДА ПО АКЦИЈИ</t>
  </si>
  <si>
    <t>Е. ГОТОВИНА НА ПОЧЕТКУ ОБРАЧУНСКОГ ПЕРИОДА</t>
  </si>
  <si>
    <t>1. Основна зарада по акцији</t>
  </si>
  <si>
    <r>
      <rPr>
        <b/>
        <sz val="10"/>
        <rFont val="Arial"/>
        <family val="0"/>
      </rPr>
      <t>2. Умањена (разводњена) 
зарада по акцији</t>
    </r>
  </si>
  <si>
    <t>З. ГОТОВИНА НА КРАЈУ ОБРАЧУНСКОГ ПЕРИОДА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</si>
  <si>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</si>
  <si>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</si>
  <si>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</si>
  <si>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</si>
  <si>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</si>
  <si>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</si>
  <si>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</si>
  <si>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</si>
  <si>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</si>
  <si>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</si>
  <si>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 xml:space="preserve"> 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</si>
  <si>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</si>
  <si>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</si>
  <si>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</si>
  <si>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</si>
  <si>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</si>
  <si>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</si>
  <si>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</si>
  <si>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</si>
  <si>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</si>
  <si>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друштво ТРАНШПЕД-БЕОГРАД а.д.Београд, објављује: </t>
  </si>
  <si>
    <t>07451539</t>
  </si>
  <si>
    <t>2007.</t>
  </si>
  <si>
    <r>
      <rPr>
        <sz val="10"/>
        <rFont val="Arial"/>
        <family val="0"/>
      </rPr>
      <t xml:space="preserve">II Стална средства немењена продаји и </t>
    </r>
    <r>
      <rPr>
        <sz val="10"/>
        <rFont val="Arial"/>
        <family val="0"/>
      </rPr>
      <t>средства пословања које се обуставља</t>
    </r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</si>
  <si>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</si>
  <si>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r>
      <rPr>
        <b/>
        <sz val="10"/>
        <rFont val="Arial"/>
        <family val="0"/>
      </rPr>
      <t>V МЕСТО И ВРЕМЕ ГДЕ СЕ МОЖЕ ИЗВРШИТИ УВИД У ФИНАНСИЈСКЕ ИЗВЕШТАЈЕ И ИЗВЕШТАЈ 
РЕВИЗОРА</t>
    </r>
  </si>
  <si>
    <t>Генерални директор</t>
  </si>
  <si>
    <t>ИЗВОД ИЗ ФИНАНСИЈСКИХ ИЗВЕШТАЈА ЗА 2008. ГОДИНУ</t>
  </si>
  <si>
    <t>2008.</t>
  </si>
  <si>
    <t>Б. ТОКОВИ ГОТОВИНЕ ИЗ АКТИВНОСТИ ИНВЕСТИРАЊА</t>
  </si>
  <si>
    <t>I Приливи готовине из активности инвестирања</t>
  </si>
  <si>
    <t>I Приливи готoвине из пословних активности</t>
  </si>
  <si>
    <t>II Одливи готовине из пословних активности</t>
  </si>
  <si>
    <t>II Одливи готовине из активности инвестирања</t>
  </si>
  <si>
    <t>I Приливи готовине из активности финансирања</t>
  </si>
  <si>
    <t>II Одливи готовине из активности финансирања</t>
  </si>
  <si>
    <t>Ђ. НЕТО ПРИЛИВ / ОДЛИВ ГОТОВИНЕ</t>
  </si>
  <si>
    <t>Ж. ПОЗИТИВНЕ / НЕГАТИВНЕ КУРСНЕ РАЗЛИКЕ ПО ОСНОВУ ПРЕРАЧУНА ГОТОВИНЕ</t>
  </si>
  <si>
    <t>Звонимир Голубовић</t>
  </si>
  <si>
    <t>Увид се може извршити сваког радног дана  od 08.00 do 16.00 часова  у седишту друштва  Kраља Петра  45., Београд.</t>
  </si>
  <si>
    <t xml:space="preserve"> Није било значајних промена правог положаја Друштва.   </t>
  </si>
  <si>
    <t xml:space="preserve">Друштво ће на свом  web sajtu www.transped.rs, објавити финансијске извештаје у целини  заједно са мишљењем Ревизора, сходно Закону о рачуноводству и ревизији, као и извод из финансијских извештаја у целини.
</t>
  </si>
  <si>
    <r>
      <t xml:space="preserve">III ЗАКЉУЧНО МИШЉЕЊЕ РЕВИЗОРА </t>
    </r>
    <r>
      <rPr>
        <u val="single"/>
        <sz val="10"/>
        <rFont val="Arial"/>
        <family val="0"/>
      </rPr>
      <t>“СРБО АУДИТ” ДОО БЕОГРАД</t>
    </r>
    <r>
      <rPr>
        <b/>
        <u val="single"/>
        <sz val="10"/>
        <rFont val="Arial"/>
        <family val="0"/>
      </rPr>
      <t xml:space="preserve"> О ФИНАНСИЈСКИМ ИЗВЕШТАЈИМА:
</t>
    </r>
    <r>
      <rPr>
        <sz val="10"/>
        <rFont val="Arial"/>
        <family val="0"/>
      </rPr>
      <t>По нашем мишљењу, финансијски извештаји истинито и објективно, по свим битним питањима, приказују стање имовине, обавеза и капитала Друштва “ТРАНШПЕД-БЕОГРАД” А.Д., из Београда, на дан 31.децембра 2008. године, резултате пословања за 2008. годину и токове готовине за 2008. годину, у складу са Законом о рачуноводству и ревизији Републике Србије и основама за састављање финансијских извештаја обелодањених у Напоменама 2. и 3. уз финансијске извештаје.</t>
    </r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</si>
</sst>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0"/>
    </font>
    <font>
      <u val="single"/>
      <sz val="10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horizontal="justify"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top" wrapText="1"/>
    </xf>
    <xf numFmtId="3" fontId="0" fillId="0" borderId="19" xfId="0" applyNumberFormat="1" applyFont="1" applyBorder="1" applyAlignment="1">
      <alignment vertical="top" wrapText="1"/>
    </xf>
    <xf numFmtId="3" fontId="0" fillId="0" borderId="11" xfId="0" applyNumberFormat="1" applyFont="1" applyBorder="1" applyAlignment="1">
      <alignment vertical="top" wrapText="1"/>
    </xf>
    <xf numFmtId="3" fontId="0" fillId="0" borderId="1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8" xfId="0" applyNumberFormat="1" applyFont="1" applyBorder="1" applyAlignment="1">
      <alignment horizontal="center" vertical="top" wrapText="1"/>
    </xf>
    <xf numFmtId="0" fontId="0" fillId="0" borderId="16" xfId="0" applyNumberFormat="1" applyFont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 wrapText="1"/>
    </xf>
    <xf numFmtId="3" fontId="0" fillId="0" borderId="11" xfId="0" applyNumberFormat="1" applyFont="1" applyFill="1" applyBorder="1" applyAlignment="1">
      <alignment vertical="top" wrapText="1"/>
    </xf>
    <xf numFmtId="0" fontId="0" fillId="0" borderId="11" xfId="0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3" fontId="0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3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/>
    </xf>
    <xf numFmtId="0" fontId="2" fillId="0" borderId="16" xfId="0" applyFont="1" applyBorder="1" applyAlignment="1">
      <alignment horizont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0" fillId="0" borderId="20" xfId="0" applyNumberFormat="1" applyBorder="1" applyAlignment="1">
      <alignment horizontal="center" vertical="top" wrapText="1"/>
    </xf>
    <xf numFmtId="0" fontId="0" fillId="0" borderId="2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0" fillId="0" borderId="17" xfId="0" applyNumberFormat="1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tabSelected="1" zoomScalePageLayoutView="0" workbookViewId="0" topLeftCell="B1">
      <selection activeCell="B1" sqref="B1:K1"/>
    </sheetView>
  </sheetViews>
  <sheetFormatPr defaultColWidth="9.00390625" defaultRowHeight="12.75"/>
  <cols>
    <col min="1" max="1" width="0" style="1" hidden="1" customWidth="1"/>
    <col min="2" max="2" width="18.7109375" style="1" customWidth="1"/>
    <col min="3" max="3" width="9.00390625" style="1" customWidth="1"/>
    <col min="4" max="4" width="15.7109375" style="1" customWidth="1"/>
    <col min="5" max="5" width="11.421875" style="1" customWidth="1"/>
    <col min="6" max="6" width="10.8515625" style="1" customWidth="1"/>
    <col min="7" max="7" width="9.7109375" style="1" customWidth="1"/>
    <col min="8" max="8" width="9.00390625" style="1" customWidth="1"/>
    <col min="9" max="9" width="12.140625" style="1" customWidth="1"/>
    <col min="10" max="10" width="12.421875" style="1" customWidth="1"/>
    <col min="11" max="11" width="11.7109375" style="1" customWidth="1"/>
    <col min="12" max="14" width="9.00390625" style="1" customWidth="1"/>
    <col min="15" max="15" width="11.00390625" style="1" bestFit="1" customWidth="1"/>
    <col min="16" max="16384" width="9.00390625" style="1" customWidth="1"/>
  </cols>
  <sheetData>
    <row r="1" spans="2:11" ht="66.75" customHeight="1">
      <c r="B1" s="42" t="s">
        <v>91</v>
      </c>
      <c r="C1" s="42"/>
      <c r="D1" s="42"/>
      <c r="E1" s="42"/>
      <c r="F1" s="42"/>
      <c r="G1" s="42"/>
      <c r="H1" s="42"/>
      <c r="I1" s="42"/>
      <c r="J1" s="42"/>
      <c r="K1" s="42"/>
    </row>
    <row r="2" spans="2:11" ht="12.75">
      <c r="B2" s="43" t="s">
        <v>98</v>
      </c>
      <c r="C2" s="43"/>
      <c r="D2" s="43"/>
      <c r="E2" s="43"/>
      <c r="F2" s="43"/>
      <c r="G2" s="43"/>
      <c r="H2" s="43"/>
      <c r="I2" s="43"/>
      <c r="J2" s="43"/>
      <c r="K2" s="43"/>
    </row>
    <row r="3" spans="2:11" ht="12.75">
      <c r="B3" s="44" t="s">
        <v>0</v>
      </c>
      <c r="C3" s="44"/>
      <c r="D3" s="44"/>
      <c r="E3" s="44"/>
      <c r="F3" s="44"/>
      <c r="G3" s="44"/>
      <c r="H3" s="44"/>
      <c r="I3" s="44"/>
      <c r="J3" s="44"/>
      <c r="K3" s="44"/>
    </row>
    <row r="4" spans="10:11" ht="12.75">
      <c r="J4" s="2"/>
      <c r="K4" s="2"/>
    </row>
    <row r="5" spans="2:11" ht="12.75"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</row>
    <row r="6" spans="2:11" ht="12.75">
      <c r="B6" s="46" t="s">
        <v>2</v>
      </c>
      <c r="C6" s="46"/>
      <c r="D6" s="47" t="s">
        <v>3</v>
      </c>
      <c r="E6" s="47"/>
      <c r="F6" s="47"/>
      <c r="G6" s="47"/>
      <c r="H6" s="46" t="s">
        <v>4</v>
      </c>
      <c r="I6" s="46"/>
      <c r="J6" s="48" t="s">
        <v>92</v>
      </c>
      <c r="K6" s="48"/>
    </row>
    <row r="7" spans="2:11" ht="12.75">
      <c r="B7" s="46" t="s">
        <v>5</v>
      </c>
      <c r="C7" s="46"/>
      <c r="D7" s="47" t="s">
        <v>6</v>
      </c>
      <c r="E7" s="47"/>
      <c r="F7" s="47"/>
      <c r="G7" s="47"/>
      <c r="H7" s="46" t="s">
        <v>7</v>
      </c>
      <c r="I7" s="46"/>
      <c r="J7" s="47">
        <v>100118742</v>
      </c>
      <c r="K7" s="47"/>
    </row>
    <row r="8" spans="2:11" ht="7.5" customHeight="1">
      <c r="B8" s="9"/>
      <c r="C8" s="9"/>
      <c r="D8" s="10"/>
      <c r="E8" s="10"/>
      <c r="F8" s="8"/>
      <c r="G8" s="8"/>
      <c r="H8" s="7"/>
      <c r="I8" s="7"/>
      <c r="J8" s="8"/>
      <c r="K8" s="8"/>
    </row>
    <row r="9" spans="2:11" ht="12.75">
      <c r="B9" s="52" t="s">
        <v>8</v>
      </c>
      <c r="C9" s="52"/>
      <c r="D9" s="52"/>
      <c r="E9" s="52"/>
      <c r="F9" s="52"/>
      <c r="G9" s="52"/>
      <c r="H9" s="52"/>
      <c r="I9" s="52"/>
      <c r="J9" s="52"/>
      <c r="K9" s="52"/>
    </row>
    <row r="10" spans="2:11" ht="4.5" customHeight="1"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2:11" ht="12.75">
      <c r="B11" s="53" t="s">
        <v>9</v>
      </c>
      <c r="C11" s="53"/>
      <c r="D11" s="53"/>
      <c r="E11" s="53"/>
      <c r="F11" s="53"/>
      <c r="G11" s="53"/>
      <c r="H11" s="53"/>
      <c r="I11" s="53"/>
      <c r="J11" s="53"/>
      <c r="K11" s="53"/>
    </row>
    <row r="12" spans="2:15" ht="12.75">
      <c r="B12" s="54" t="s">
        <v>10</v>
      </c>
      <c r="C12" s="54"/>
      <c r="D12" s="54"/>
      <c r="E12" s="11" t="s">
        <v>93</v>
      </c>
      <c r="F12" s="39" t="s">
        <v>99</v>
      </c>
      <c r="G12" s="54" t="s">
        <v>11</v>
      </c>
      <c r="H12" s="54"/>
      <c r="I12" s="54"/>
      <c r="J12" s="11" t="s">
        <v>93</v>
      </c>
      <c r="K12" s="39" t="s">
        <v>99</v>
      </c>
      <c r="O12" s="40"/>
    </row>
    <row r="13" spans="2:15" ht="12.75">
      <c r="B13" s="49" t="s">
        <v>12</v>
      </c>
      <c r="C13" s="49"/>
      <c r="D13" s="49"/>
      <c r="E13" s="26">
        <f>+E14+E15+E16+E17+E19</f>
        <v>219021</v>
      </c>
      <c r="F13" s="26">
        <f>+F14+F15+F16+F17+F19</f>
        <v>342122</v>
      </c>
      <c r="G13" s="49" t="s">
        <v>13</v>
      </c>
      <c r="H13" s="49"/>
      <c r="I13" s="49"/>
      <c r="J13" s="25">
        <f>+J14+J16+J18-J19</f>
        <v>375048</v>
      </c>
      <c r="K13" s="25">
        <f>+K14+K18-K19</f>
        <v>375070</v>
      </c>
      <c r="O13" s="40"/>
    </row>
    <row r="14" spans="2:15" ht="12.75">
      <c r="B14" s="50" t="s">
        <v>14</v>
      </c>
      <c r="C14" s="50"/>
      <c r="D14" s="50"/>
      <c r="E14" s="26"/>
      <c r="F14" s="26"/>
      <c r="G14" s="51" t="s">
        <v>15</v>
      </c>
      <c r="H14" s="51"/>
      <c r="I14" s="51"/>
      <c r="J14" s="25">
        <v>401697</v>
      </c>
      <c r="K14" s="25">
        <v>384164</v>
      </c>
      <c r="O14" s="40"/>
    </row>
    <row r="15" spans="2:15" ht="12.75">
      <c r="B15" s="51" t="s">
        <v>16</v>
      </c>
      <c r="C15" s="51"/>
      <c r="D15" s="51"/>
      <c r="E15" s="26"/>
      <c r="F15" s="26"/>
      <c r="G15" s="50" t="s">
        <v>17</v>
      </c>
      <c r="H15" s="50"/>
      <c r="I15" s="50"/>
      <c r="J15" s="25"/>
      <c r="K15" s="25"/>
      <c r="O15" s="40"/>
    </row>
    <row r="16" spans="2:15" ht="12.75">
      <c r="B16" s="50" t="s">
        <v>18</v>
      </c>
      <c r="C16" s="50"/>
      <c r="D16" s="50"/>
      <c r="E16" s="26">
        <v>1197</v>
      </c>
      <c r="F16" s="26">
        <v>1197</v>
      </c>
      <c r="G16" s="50" t="s">
        <v>19</v>
      </c>
      <c r="H16" s="50"/>
      <c r="I16" s="50"/>
      <c r="J16" s="25">
        <v>150167</v>
      </c>
      <c r="K16" s="25"/>
      <c r="O16" s="40"/>
    </row>
    <row r="17" spans="2:15" ht="12.75">
      <c r="B17" s="55" t="s">
        <v>20</v>
      </c>
      <c r="C17" s="55"/>
      <c r="D17" s="55"/>
      <c r="E17" s="56">
        <v>185595</v>
      </c>
      <c r="F17" s="56">
        <v>238941</v>
      </c>
      <c r="G17" s="50" t="s">
        <v>21</v>
      </c>
      <c r="H17" s="50"/>
      <c r="I17" s="50"/>
      <c r="J17" s="25"/>
      <c r="K17" s="25"/>
      <c r="O17" s="40"/>
    </row>
    <row r="18" spans="2:15" ht="12.75">
      <c r="B18" s="55"/>
      <c r="C18" s="55"/>
      <c r="D18" s="55"/>
      <c r="E18" s="56"/>
      <c r="F18" s="56"/>
      <c r="G18" s="50" t="s">
        <v>22</v>
      </c>
      <c r="H18" s="50"/>
      <c r="I18" s="50"/>
      <c r="J18" s="25">
        <v>1246</v>
      </c>
      <c r="K18" s="25">
        <v>21</v>
      </c>
      <c r="O18" s="40"/>
    </row>
    <row r="19" spans="2:15" ht="12.75">
      <c r="B19" s="50" t="s">
        <v>23</v>
      </c>
      <c r="C19" s="50"/>
      <c r="D19" s="50"/>
      <c r="E19" s="26">
        <v>32229</v>
      </c>
      <c r="F19" s="26">
        <v>101984</v>
      </c>
      <c r="G19" s="50" t="s">
        <v>24</v>
      </c>
      <c r="H19" s="50"/>
      <c r="I19" s="50"/>
      <c r="J19" s="25">
        <v>178062</v>
      </c>
      <c r="K19" s="25">
        <v>9115</v>
      </c>
      <c r="O19" s="40"/>
    </row>
    <row r="20" spans="2:15" ht="12.75">
      <c r="B20" s="49" t="s">
        <v>25</v>
      </c>
      <c r="C20" s="49"/>
      <c r="D20" s="49"/>
      <c r="E20" s="26">
        <f>+E21+E23</f>
        <v>197615</v>
      </c>
      <c r="F20" s="26">
        <f>+F21+F23</f>
        <v>49617</v>
      </c>
      <c r="G20" s="50" t="s">
        <v>26</v>
      </c>
      <c r="H20" s="50"/>
      <c r="I20" s="50"/>
      <c r="J20" s="25"/>
      <c r="K20" s="25"/>
      <c r="O20" s="40"/>
    </row>
    <row r="21" spans="2:11" ht="12.75" customHeight="1">
      <c r="B21" s="50" t="s">
        <v>27</v>
      </c>
      <c r="C21" s="50"/>
      <c r="D21" s="50"/>
      <c r="E21" s="26">
        <v>28</v>
      </c>
      <c r="F21" s="26">
        <v>123</v>
      </c>
      <c r="G21" s="57" t="s">
        <v>28</v>
      </c>
      <c r="H21" s="57"/>
      <c r="I21" s="57"/>
      <c r="J21" s="58">
        <f>+J25</f>
        <v>45682</v>
      </c>
      <c r="K21" s="58">
        <f>+K25</f>
        <v>19845</v>
      </c>
    </row>
    <row r="22" spans="2:11" ht="46.5" customHeight="1">
      <c r="B22" s="59" t="s">
        <v>94</v>
      </c>
      <c r="C22" s="59"/>
      <c r="D22" s="59"/>
      <c r="E22" s="26"/>
      <c r="F22" s="26"/>
      <c r="G22" s="57"/>
      <c r="H22" s="57"/>
      <c r="I22" s="57"/>
      <c r="J22" s="58"/>
      <c r="K22" s="58"/>
    </row>
    <row r="23" spans="2:11" ht="12.75">
      <c r="B23" s="50" t="s">
        <v>29</v>
      </c>
      <c r="C23" s="50"/>
      <c r="D23" s="50"/>
      <c r="E23" s="26">
        <v>197587</v>
      </c>
      <c r="F23" s="26">
        <v>49494</v>
      </c>
      <c r="G23" s="50" t="s">
        <v>30</v>
      </c>
      <c r="H23" s="50"/>
      <c r="I23" s="50"/>
      <c r="J23" s="25"/>
      <c r="K23" s="25"/>
    </row>
    <row r="24" spans="2:11" ht="12.75">
      <c r="B24" s="50" t="s">
        <v>31</v>
      </c>
      <c r="C24" s="50"/>
      <c r="D24" s="50"/>
      <c r="E24" s="26">
        <v>4094</v>
      </c>
      <c r="F24" s="26">
        <v>3176</v>
      </c>
      <c r="G24" s="50" t="s">
        <v>32</v>
      </c>
      <c r="H24" s="50"/>
      <c r="I24" s="50"/>
      <c r="J24" s="25"/>
      <c r="K24" s="25"/>
    </row>
    <row r="25" spans="2:11" ht="12.75">
      <c r="B25" s="49" t="s">
        <v>33</v>
      </c>
      <c r="C25" s="49"/>
      <c r="D25" s="49"/>
      <c r="E25" s="26">
        <f>+E13+E20+E24</f>
        <v>420730</v>
      </c>
      <c r="F25" s="26">
        <f>+F13+F20+F24</f>
        <v>394915</v>
      </c>
      <c r="G25" s="50" t="s">
        <v>34</v>
      </c>
      <c r="H25" s="50"/>
      <c r="I25" s="50"/>
      <c r="J25" s="25">
        <v>45682</v>
      </c>
      <c r="K25" s="25">
        <v>19845</v>
      </c>
    </row>
    <row r="26" spans="2:11" ht="12.75">
      <c r="B26" s="49" t="s">
        <v>35</v>
      </c>
      <c r="C26" s="49"/>
      <c r="D26" s="49"/>
      <c r="E26" s="26"/>
      <c r="F26" s="26"/>
      <c r="G26" s="50" t="s">
        <v>36</v>
      </c>
      <c r="H26" s="50"/>
      <c r="I26" s="50"/>
      <c r="J26" s="25"/>
      <c r="K26" s="25"/>
    </row>
    <row r="27" spans="2:11" ht="12.75">
      <c r="B27" s="49" t="s">
        <v>37</v>
      </c>
      <c r="C27" s="49"/>
      <c r="D27" s="49"/>
      <c r="E27" s="26">
        <f>+E25-E26</f>
        <v>420730</v>
      </c>
      <c r="F27" s="26">
        <f>+F25-F26</f>
        <v>394915</v>
      </c>
      <c r="G27" s="62" t="s">
        <v>38</v>
      </c>
      <c r="H27" s="62"/>
      <c r="I27" s="62"/>
      <c r="J27" s="58">
        <f>+J13+J21</f>
        <v>420730</v>
      </c>
      <c r="K27" s="58">
        <f>+K13+K21</f>
        <v>394915</v>
      </c>
    </row>
    <row r="28" spans="2:11" ht="12.75">
      <c r="B28" s="49" t="s">
        <v>39</v>
      </c>
      <c r="C28" s="49"/>
      <c r="D28" s="49"/>
      <c r="E28" s="26"/>
      <c r="F28" s="26"/>
      <c r="G28" s="62"/>
      <c r="H28" s="62"/>
      <c r="I28" s="62"/>
      <c r="J28" s="58"/>
      <c r="K28" s="58"/>
    </row>
    <row r="29" spans="7:11" ht="12.75">
      <c r="G29" s="64" t="s">
        <v>40</v>
      </c>
      <c r="H29" s="64"/>
      <c r="I29" s="64"/>
      <c r="J29" s="28"/>
      <c r="K29" s="28"/>
    </row>
    <row r="31" spans="2:11" ht="12.75">
      <c r="B31" s="65" t="s">
        <v>41</v>
      </c>
      <c r="C31" s="65"/>
      <c r="D31" s="65"/>
      <c r="E31" s="65"/>
      <c r="F31" s="65"/>
      <c r="G31" s="43" t="s">
        <v>42</v>
      </c>
      <c r="H31" s="43"/>
      <c r="I31" s="43"/>
      <c r="J31" s="43"/>
      <c r="K31" s="43"/>
    </row>
    <row r="32" spans="2:11" ht="12.75">
      <c r="B32" s="65"/>
      <c r="C32" s="65"/>
      <c r="D32" s="65"/>
      <c r="E32" s="65"/>
      <c r="F32" s="65"/>
      <c r="G32" s="43"/>
      <c r="H32" s="43"/>
      <c r="I32" s="43"/>
      <c r="J32" s="43"/>
      <c r="K32" s="43"/>
    </row>
    <row r="33" spans="2:11" ht="12.75" customHeight="1">
      <c r="B33" s="66" t="s">
        <v>43</v>
      </c>
      <c r="C33" s="66"/>
      <c r="D33" s="66"/>
      <c r="E33" s="60" t="s">
        <v>93</v>
      </c>
      <c r="F33" s="60" t="s">
        <v>99</v>
      </c>
      <c r="G33" s="57" t="s">
        <v>44</v>
      </c>
      <c r="H33" s="57"/>
      <c r="I33" s="57"/>
      <c r="J33" s="61" t="s">
        <v>93</v>
      </c>
      <c r="K33" s="60" t="s">
        <v>99</v>
      </c>
    </row>
    <row r="34" spans="2:11" ht="12.75">
      <c r="B34" s="66"/>
      <c r="C34" s="66"/>
      <c r="D34" s="66"/>
      <c r="E34" s="61"/>
      <c r="F34" s="61"/>
      <c r="G34" s="57"/>
      <c r="H34" s="57"/>
      <c r="I34" s="57"/>
      <c r="J34" s="61"/>
      <c r="K34" s="61"/>
    </row>
    <row r="35" spans="2:11" ht="12.75">
      <c r="B35" s="66"/>
      <c r="C35" s="66"/>
      <c r="D35" s="66"/>
      <c r="E35" s="61"/>
      <c r="F35" s="61"/>
      <c r="G35" s="50" t="s">
        <v>45</v>
      </c>
      <c r="H35" s="50"/>
      <c r="I35" s="50"/>
      <c r="J35" s="26">
        <v>1127528</v>
      </c>
      <c r="K35" s="26">
        <v>196231</v>
      </c>
    </row>
    <row r="36" spans="2:11" ht="12.75">
      <c r="B36" s="63" t="s">
        <v>102</v>
      </c>
      <c r="C36" s="50"/>
      <c r="D36" s="50"/>
      <c r="E36" s="25">
        <v>1365210</v>
      </c>
      <c r="F36" s="25">
        <v>335402</v>
      </c>
      <c r="G36" s="50" t="s">
        <v>46</v>
      </c>
      <c r="H36" s="50"/>
      <c r="I36" s="50"/>
      <c r="J36" s="26">
        <v>1198271</v>
      </c>
      <c r="K36" s="26">
        <v>195984</v>
      </c>
    </row>
    <row r="37" spans="2:11" ht="12.75">
      <c r="B37" s="63" t="s">
        <v>103</v>
      </c>
      <c r="C37" s="50"/>
      <c r="D37" s="50"/>
      <c r="E37" s="25">
        <v>1343608</v>
      </c>
      <c r="F37" s="25">
        <v>197381</v>
      </c>
      <c r="G37" s="50" t="s">
        <v>47</v>
      </c>
      <c r="H37" s="50"/>
      <c r="I37" s="50"/>
      <c r="J37" s="26">
        <f>+J35-J36</f>
        <v>-70743</v>
      </c>
      <c r="K37" s="26">
        <v>247</v>
      </c>
    </row>
    <row r="38" spans="2:11" ht="12.75">
      <c r="B38" s="68" t="s">
        <v>48</v>
      </c>
      <c r="C38" s="68"/>
      <c r="D38" s="68"/>
      <c r="E38" s="25">
        <f>+E36-E37</f>
        <v>21602</v>
      </c>
      <c r="F38" s="25">
        <f>+F36-F37</f>
        <v>138021</v>
      </c>
      <c r="G38" s="50" t="s">
        <v>49</v>
      </c>
      <c r="H38" s="50"/>
      <c r="I38" s="50"/>
      <c r="J38" s="26">
        <v>6825</v>
      </c>
      <c r="K38" s="26">
        <v>4493</v>
      </c>
    </row>
    <row r="39" spans="2:11" ht="12.75">
      <c r="B39" s="69" t="s">
        <v>100</v>
      </c>
      <c r="C39" s="57"/>
      <c r="D39" s="57"/>
      <c r="E39" s="58"/>
      <c r="F39" s="58"/>
      <c r="G39" s="50" t="s">
        <v>50</v>
      </c>
      <c r="H39" s="50"/>
      <c r="I39" s="50"/>
      <c r="J39" s="26">
        <v>10152</v>
      </c>
      <c r="K39" s="26">
        <v>1602</v>
      </c>
    </row>
    <row r="40" spans="2:11" ht="12.75" customHeight="1">
      <c r="B40" s="57"/>
      <c r="C40" s="57"/>
      <c r="D40" s="57"/>
      <c r="E40" s="58"/>
      <c r="F40" s="58"/>
      <c r="G40" s="55" t="s">
        <v>51</v>
      </c>
      <c r="H40" s="55"/>
      <c r="I40" s="55"/>
      <c r="J40" s="26">
        <v>16630</v>
      </c>
      <c r="K40" s="26">
        <v>8678</v>
      </c>
    </row>
    <row r="41" spans="2:11" ht="20.25" customHeight="1">
      <c r="B41" s="67" t="s">
        <v>101</v>
      </c>
      <c r="C41" s="55"/>
      <c r="D41" s="55"/>
      <c r="E41" s="25">
        <v>32452</v>
      </c>
      <c r="F41" s="25">
        <v>25639</v>
      </c>
      <c r="G41" s="55" t="s">
        <v>52</v>
      </c>
      <c r="H41" s="55"/>
      <c r="I41" s="55"/>
      <c r="J41" s="26">
        <v>120433</v>
      </c>
      <c r="K41" s="26">
        <v>10755</v>
      </c>
    </row>
    <row r="42" spans="2:11" ht="25.5" customHeight="1">
      <c r="B42" s="67" t="s">
        <v>104</v>
      </c>
      <c r="C42" s="55"/>
      <c r="D42" s="55"/>
      <c r="E42" s="25">
        <v>14865</v>
      </c>
      <c r="F42" s="25">
        <v>135992</v>
      </c>
      <c r="G42" s="55" t="s">
        <v>53</v>
      </c>
      <c r="H42" s="55"/>
      <c r="I42" s="55"/>
      <c r="J42" s="26">
        <f>+J37+J38-J39+J40-J41</f>
        <v>-177873</v>
      </c>
      <c r="K42" s="26">
        <f>+K37+K38-K39+K40-K41</f>
        <v>1061</v>
      </c>
    </row>
    <row r="43" spans="2:11" ht="26.25" customHeight="1">
      <c r="B43" s="50" t="s">
        <v>54</v>
      </c>
      <c r="C43" s="50"/>
      <c r="D43" s="50"/>
      <c r="E43" s="25">
        <f>+E41-E42</f>
        <v>17587</v>
      </c>
      <c r="F43" s="25">
        <f>+F41-F42</f>
        <v>-110353</v>
      </c>
      <c r="G43" s="59" t="s">
        <v>55</v>
      </c>
      <c r="H43" s="59"/>
      <c r="I43" s="59"/>
      <c r="J43" s="29"/>
      <c r="K43" s="29"/>
    </row>
    <row r="44" spans="2:11" ht="12.75" customHeight="1">
      <c r="B44" s="57" t="s">
        <v>56</v>
      </c>
      <c r="C44" s="57"/>
      <c r="D44" s="57"/>
      <c r="E44" s="58"/>
      <c r="F44" s="58"/>
      <c r="G44" s="57" t="s">
        <v>57</v>
      </c>
      <c r="H44" s="57"/>
      <c r="I44" s="57"/>
      <c r="J44" s="56">
        <f>+J42</f>
        <v>-177873</v>
      </c>
      <c r="K44" s="56">
        <v>1061</v>
      </c>
    </row>
    <row r="45" spans="2:11" ht="12.75">
      <c r="B45" s="57"/>
      <c r="C45" s="57"/>
      <c r="D45" s="57"/>
      <c r="E45" s="58"/>
      <c r="F45" s="58"/>
      <c r="G45" s="57"/>
      <c r="H45" s="57"/>
      <c r="I45" s="57"/>
      <c r="J45" s="56"/>
      <c r="K45" s="56"/>
    </row>
    <row r="46" spans="2:11" ht="24.75" customHeight="1">
      <c r="B46" s="67" t="s">
        <v>105</v>
      </c>
      <c r="C46" s="55"/>
      <c r="D46" s="55"/>
      <c r="E46" s="25">
        <v>74228</v>
      </c>
      <c r="F46" s="25"/>
      <c r="G46" s="49" t="s">
        <v>58</v>
      </c>
      <c r="H46" s="49"/>
      <c r="I46" s="49"/>
      <c r="J46" s="26">
        <v>-189</v>
      </c>
      <c r="K46" s="26">
        <v>1040</v>
      </c>
    </row>
    <row r="47" spans="2:11" ht="41.25" customHeight="1">
      <c r="B47" s="67" t="s">
        <v>106</v>
      </c>
      <c r="C47" s="55"/>
      <c r="D47" s="55"/>
      <c r="E47" s="25">
        <v>116549</v>
      </c>
      <c r="F47" s="25">
        <v>28243</v>
      </c>
      <c r="G47" s="66" t="s">
        <v>59</v>
      </c>
      <c r="H47" s="66"/>
      <c r="I47" s="66"/>
      <c r="J47" s="26"/>
      <c r="K47" s="26"/>
    </row>
    <row r="48" spans="2:11" ht="16.5" customHeight="1">
      <c r="B48" s="50" t="s">
        <v>60</v>
      </c>
      <c r="C48" s="50"/>
      <c r="D48" s="50"/>
      <c r="E48" s="25">
        <v>42321</v>
      </c>
      <c r="F48" s="25">
        <f>+F46-F47</f>
        <v>-28243</v>
      </c>
      <c r="G48" s="62" t="s">
        <v>61</v>
      </c>
      <c r="H48" s="62"/>
      <c r="I48" s="62"/>
      <c r="J48" s="26">
        <f>+J44+J46</f>
        <v>-178062</v>
      </c>
      <c r="K48" s="26">
        <f>+K44-K46</f>
        <v>21</v>
      </c>
    </row>
    <row r="49" spans="2:11" ht="34.5" customHeight="1">
      <c r="B49" s="62" t="s">
        <v>62</v>
      </c>
      <c r="C49" s="62"/>
      <c r="D49" s="62"/>
      <c r="E49" s="25">
        <f>+E36+E41+E46</f>
        <v>1471890</v>
      </c>
      <c r="F49" s="25">
        <f>+F36+F41+F46</f>
        <v>361041</v>
      </c>
      <c r="G49" s="66" t="s">
        <v>63</v>
      </c>
      <c r="H49" s="66"/>
      <c r="I49" s="66"/>
      <c r="J49" s="26"/>
      <c r="K49" s="26"/>
    </row>
    <row r="50" spans="2:11" ht="35.25" customHeight="1">
      <c r="B50" s="62" t="s">
        <v>64</v>
      </c>
      <c r="C50" s="62"/>
      <c r="D50" s="62"/>
      <c r="E50" s="25">
        <f>+E37+E42+E47</f>
        <v>1475022</v>
      </c>
      <c r="F50" s="25">
        <f>+F37+F42+F47</f>
        <v>361616</v>
      </c>
      <c r="G50" s="57" t="s">
        <v>65</v>
      </c>
      <c r="H50" s="57"/>
      <c r="I50" s="57"/>
      <c r="J50" s="26"/>
      <c r="K50" s="26"/>
    </row>
    <row r="51" spans="2:11" ht="18" customHeight="1">
      <c r="B51" s="71" t="s">
        <v>107</v>
      </c>
      <c r="C51" s="49"/>
      <c r="D51" s="49"/>
      <c r="E51" s="25">
        <f>+E49-E50</f>
        <v>-3132</v>
      </c>
      <c r="F51" s="25">
        <f>+F49-F50</f>
        <v>-575</v>
      </c>
      <c r="G51" s="49" t="s">
        <v>66</v>
      </c>
      <c r="H51" s="49"/>
      <c r="I51" s="49"/>
      <c r="J51" s="26"/>
      <c r="K51" s="26"/>
    </row>
    <row r="52" spans="2:11" ht="15" customHeight="1">
      <c r="B52" s="57" t="s">
        <v>67</v>
      </c>
      <c r="C52" s="57"/>
      <c r="D52" s="57"/>
      <c r="E52" s="58">
        <v>3803</v>
      </c>
      <c r="F52" s="58">
        <v>288</v>
      </c>
      <c r="G52" s="49" t="s">
        <v>68</v>
      </c>
      <c r="H52" s="49"/>
      <c r="I52" s="49"/>
      <c r="J52" s="26"/>
      <c r="K52" s="26"/>
    </row>
    <row r="53" spans="2:11" ht="28.5" customHeight="1">
      <c r="B53" s="57"/>
      <c r="C53" s="57"/>
      <c r="D53" s="57"/>
      <c r="E53" s="58"/>
      <c r="F53" s="58"/>
      <c r="G53" s="57" t="s">
        <v>69</v>
      </c>
      <c r="H53" s="57"/>
      <c r="I53" s="57"/>
      <c r="J53" s="26"/>
      <c r="K53" s="26"/>
    </row>
    <row r="54" spans="2:11" ht="24" customHeight="1">
      <c r="B54" s="69" t="s">
        <v>108</v>
      </c>
      <c r="C54" s="57"/>
      <c r="D54" s="57"/>
      <c r="E54" s="58">
        <f>67-450</f>
        <v>-383</v>
      </c>
      <c r="F54" s="58">
        <f>2886-1267</f>
        <v>1619</v>
      </c>
      <c r="G54" s="70"/>
      <c r="H54" s="70"/>
      <c r="I54" s="70"/>
      <c r="J54" s="12"/>
      <c r="K54" s="12"/>
    </row>
    <row r="55" spans="2:6" ht="22.5" customHeight="1">
      <c r="B55" s="57"/>
      <c r="C55" s="57"/>
      <c r="D55" s="57"/>
      <c r="E55" s="58"/>
      <c r="F55" s="58"/>
    </row>
    <row r="56" spans="2:6" ht="12.75">
      <c r="B56" s="57" t="s">
        <v>70</v>
      </c>
      <c r="C56" s="57"/>
      <c r="D56" s="57"/>
      <c r="E56" s="58">
        <f>+E51+E52+E54</f>
        <v>288</v>
      </c>
      <c r="F56" s="58">
        <f>+F51+F52+F54</f>
        <v>1332</v>
      </c>
    </row>
    <row r="57" spans="2:6" ht="12.75">
      <c r="B57" s="57"/>
      <c r="C57" s="57"/>
      <c r="D57" s="57"/>
      <c r="E57" s="58"/>
      <c r="F57" s="58"/>
    </row>
    <row r="58" ht="14.25" customHeight="1"/>
    <row r="59" spans="1:11" ht="12.75">
      <c r="A59" s="53" t="s">
        <v>71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</row>
    <row r="60" ht="7.5" customHeight="1"/>
    <row r="61" spans="2:11" ht="12" customHeight="1">
      <c r="B61" s="13"/>
      <c r="C61" s="14"/>
      <c r="D61" s="72" t="s">
        <v>93</v>
      </c>
      <c r="E61" s="73"/>
      <c r="F61" s="73"/>
      <c r="G61" s="73"/>
      <c r="H61" s="74" t="s">
        <v>99</v>
      </c>
      <c r="I61" s="75"/>
      <c r="J61" s="75"/>
      <c r="K61" s="75"/>
    </row>
    <row r="62" spans="2:11" ht="12.75" customHeight="1" hidden="1">
      <c r="B62" s="15"/>
      <c r="C62" s="16"/>
      <c r="D62" s="35"/>
      <c r="E62" s="36"/>
      <c r="F62" s="36"/>
      <c r="G62" s="85"/>
      <c r="H62" s="17"/>
      <c r="I62" s="17"/>
      <c r="J62" s="17"/>
      <c r="K62" s="18"/>
    </row>
    <row r="63" spans="2:11" ht="27.75" customHeight="1">
      <c r="B63" s="19"/>
      <c r="C63" s="20"/>
      <c r="D63" s="37" t="s">
        <v>72</v>
      </c>
      <c r="E63" s="37" t="s">
        <v>73</v>
      </c>
      <c r="F63" s="37" t="s">
        <v>74</v>
      </c>
      <c r="G63" s="37" t="s">
        <v>75</v>
      </c>
      <c r="H63" s="30" t="s">
        <v>76</v>
      </c>
      <c r="I63" s="21" t="s">
        <v>77</v>
      </c>
      <c r="J63" s="21" t="s">
        <v>78</v>
      </c>
      <c r="K63" s="21" t="s">
        <v>79</v>
      </c>
    </row>
    <row r="64" spans="2:12" ht="27.75" customHeight="1">
      <c r="B64" s="22" t="s">
        <v>80</v>
      </c>
      <c r="C64" s="22" t="s">
        <v>81</v>
      </c>
      <c r="D64" s="31">
        <v>384164</v>
      </c>
      <c r="E64" s="32"/>
      <c r="F64" s="38"/>
      <c r="G64" s="38">
        <v>384164</v>
      </c>
      <c r="H64" s="31">
        <v>384164</v>
      </c>
      <c r="I64" s="32"/>
      <c r="J64" s="38"/>
      <c r="K64" s="38">
        <f>+H64+I64-J64</f>
        <v>384164</v>
      </c>
      <c r="L64" s="40"/>
    </row>
    <row r="65" spans="2:11" ht="27.75" customHeight="1">
      <c r="B65" s="22" t="s">
        <v>82</v>
      </c>
      <c r="C65" s="22"/>
      <c r="D65" s="31">
        <v>17533</v>
      </c>
      <c r="E65" s="32"/>
      <c r="F65" s="38"/>
      <c r="G65" s="38">
        <f>401697-384164</f>
        <v>17533</v>
      </c>
      <c r="H65" s="31">
        <v>17533</v>
      </c>
      <c r="I65" s="32"/>
      <c r="J65" s="38">
        <v>17533</v>
      </c>
      <c r="K65" s="38">
        <v>0</v>
      </c>
    </row>
    <row r="66" spans="2:11" ht="24.75" customHeight="1">
      <c r="B66" s="22" t="s">
        <v>83</v>
      </c>
      <c r="C66" s="22"/>
      <c r="D66" s="33"/>
      <c r="E66" s="27"/>
      <c r="F66" s="27"/>
      <c r="G66" s="27"/>
      <c r="H66" s="33"/>
      <c r="I66" s="27"/>
      <c r="J66" s="27"/>
      <c r="K66" s="27"/>
    </row>
    <row r="67" spans="2:11" ht="27.75" customHeight="1">
      <c r="B67" s="22" t="s">
        <v>84</v>
      </c>
      <c r="C67" s="22"/>
      <c r="D67" s="33"/>
      <c r="E67" s="27"/>
      <c r="F67" s="27"/>
      <c r="G67" s="27"/>
      <c r="H67" s="33"/>
      <c r="I67" s="27"/>
      <c r="J67" s="27"/>
      <c r="K67" s="27"/>
    </row>
    <row r="68" spans="2:11" ht="21.75" customHeight="1">
      <c r="B68" s="22" t="s">
        <v>85</v>
      </c>
      <c r="C68" s="22"/>
      <c r="D68" s="33">
        <v>150167</v>
      </c>
      <c r="E68" s="27"/>
      <c r="F68" s="27"/>
      <c r="G68" s="27">
        <f>+D68+E68</f>
        <v>150167</v>
      </c>
      <c r="H68" s="33">
        <v>150167</v>
      </c>
      <c r="I68" s="27"/>
      <c r="J68" s="27">
        <v>150167</v>
      </c>
      <c r="K68" s="27">
        <v>0</v>
      </c>
    </row>
    <row r="69" spans="2:11" ht="26.25" customHeight="1">
      <c r="B69" s="22" t="s">
        <v>86</v>
      </c>
      <c r="C69" s="22"/>
      <c r="D69" s="33"/>
      <c r="E69" s="27"/>
      <c r="F69" s="27"/>
      <c r="G69" s="27"/>
      <c r="H69" s="33"/>
      <c r="I69" s="27"/>
      <c r="J69" s="27"/>
      <c r="K69" s="27"/>
    </row>
    <row r="70" spans="2:11" ht="28.5" customHeight="1">
      <c r="B70" s="22" t="s">
        <v>87</v>
      </c>
      <c r="C70" s="22"/>
      <c r="D70" s="33">
        <v>1246</v>
      </c>
      <c r="E70" s="27"/>
      <c r="F70" s="27"/>
      <c r="G70" s="27">
        <v>1246</v>
      </c>
      <c r="H70" s="33">
        <v>1246</v>
      </c>
      <c r="I70" s="27">
        <v>21</v>
      </c>
      <c r="J70" s="27">
        <v>1246</v>
      </c>
      <c r="K70" s="27">
        <f>+H70+I70-J70</f>
        <v>21</v>
      </c>
    </row>
    <row r="71" spans="2:11" ht="26.25" customHeight="1">
      <c r="B71" s="22" t="s">
        <v>88</v>
      </c>
      <c r="C71" s="22"/>
      <c r="D71" s="33">
        <v>178062</v>
      </c>
      <c r="E71" s="27"/>
      <c r="F71" s="27"/>
      <c r="G71" s="27">
        <f>+D71+E71</f>
        <v>178062</v>
      </c>
      <c r="H71" s="33">
        <v>178062</v>
      </c>
      <c r="I71" s="27"/>
      <c r="J71" s="27">
        <v>168947</v>
      </c>
      <c r="K71" s="27">
        <f>+H71+I71-J71</f>
        <v>9115</v>
      </c>
    </row>
    <row r="72" spans="2:11" ht="27.75" customHeight="1">
      <c r="B72" s="22" t="s">
        <v>89</v>
      </c>
      <c r="C72" s="22"/>
      <c r="D72" s="33"/>
      <c r="E72" s="27"/>
      <c r="F72" s="27"/>
      <c r="G72" s="27"/>
      <c r="H72" s="33"/>
      <c r="I72" s="27"/>
      <c r="J72" s="27"/>
      <c r="K72" s="27"/>
    </row>
    <row r="73" spans="2:11" ht="21.75" customHeight="1">
      <c r="B73" s="22" t="s">
        <v>90</v>
      </c>
      <c r="C73" s="22"/>
      <c r="D73" s="33">
        <f>+D64+D65+D68+D70-D71</f>
        <v>375048</v>
      </c>
      <c r="E73" s="27">
        <f>+E68+E71</f>
        <v>0</v>
      </c>
      <c r="F73" s="27">
        <f>+F65</f>
        <v>0</v>
      </c>
      <c r="G73" s="27">
        <f>+G64+G65+G68+G70-G71-G72</f>
        <v>375048</v>
      </c>
      <c r="H73" s="33">
        <f>+H64+H65+H68+H70-H71</f>
        <v>375048</v>
      </c>
      <c r="I73" s="33">
        <f>+I64+I65+I68+I70-I71</f>
        <v>21</v>
      </c>
      <c r="J73" s="27">
        <f>+J64+J65+J68+J70-J71</f>
        <v>-1</v>
      </c>
      <c r="K73" s="27">
        <f>+K64+K65+K68+K70-K71</f>
        <v>375070</v>
      </c>
    </row>
    <row r="74" spans="1:11" ht="19.5" customHeight="1">
      <c r="A74" s="76"/>
      <c r="B74" s="76"/>
      <c r="C74" s="23"/>
      <c r="D74" s="5"/>
      <c r="E74" s="5"/>
      <c r="F74" s="5"/>
      <c r="G74" s="34"/>
      <c r="H74" s="5"/>
      <c r="I74" s="5"/>
      <c r="J74" s="5"/>
      <c r="K74" s="34"/>
    </row>
    <row r="75" spans="1:11" ht="9" customHeight="1">
      <c r="A75" s="76"/>
      <c r="B75" s="76"/>
      <c r="C75" s="23"/>
      <c r="D75" s="5"/>
      <c r="E75" s="5"/>
      <c r="F75" s="5"/>
      <c r="G75" s="5"/>
      <c r="H75" s="5"/>
      <c r="I75" s="5"/>
      <c r="J75" s="5"/>
      <c r="K75" s="5"/>
    </row>
    <row r="76" ht="12.75" hidden="1"/>
    <row r="77" spans="2:11" ht="95.25" customHeight="1">
      <c r="B77" s="80" t="s">
        <v>113</v>
      </c>
      <c r="C77" s="80"/>
      <c r="D77" s="80"/>
      <c r="E77" s="80"/>
      <c r="F77" s="80"/>
      <c r="G77" s="80"/>
      <c r="H77" s="80"/>
      <c r="I77" s="80"/>
      <c r="J77" s="80"/>
      <c r="K77" s="80"/>
    </row>
    <row r="78" spans="2:11" ht="7.5" customHeight="1">
      <c r="B78" s="3"/>
      <c r="C78" s="4"/>
      <c r="D78" s="4"/>
      <c r="E78" s="4"/>
      <c r="F78" s="4"/>
      <c r="G78" s="4"/>
      <c r="H78" s="4"/>
      <c r="I78" s="4"/>
      <c r="J78" s="4"/>
      <c r="K78" s="4"/>
    </row>
    <row r="79" spans="2:11" ht="39" customHeight="1">
      <c r="B79" s="81" t="s">
        <v>95</v>
      </c>
      <c r="C79" s="81"/>
      <c r="D79" s="81"/>
      <c r="E79" s="81"/>
      <c r="F79" s="81"/>
      <c r="G79" s="81"/>
      <c r="H79" s="81"/>
      <c r="I79" s="81"/>
      <c r="J79" s="81"/>
      <c r="K79" s="81"/>
    </row>
    <row r="80" spans="2:11" ht="7.5" customHeight="1">
      <c r="B80" s="82" t="s">
        <v>111</v>
      </c>
      <c r="C80" s="83"/>
      <c r="D80" s="83"/>
      <c r="E80" s="83"/>
      <c r="F80" s="83"/>
      <c r="G80" s="83"/>
      <c r="H80" s="83"/>
      <c r="I80" s="83"/>
      <c r="J80" s="83"/>
      <c r="K80" s="83"/>
    </row>
    <row r="81" spans="2:11" ht="12.75" customHeight="1" hidden="1">
      <c r="B81" s="83"/>
      <c r="C81" s="83"/>
      <c r="D81" s="83"/>
      <c r="E81" s="83"/>
      <c r="F81" s="83"/>
      <c r="G81" s="83"/>
      <c r="H81" s="83"/>
      <c r="I81" s="83"/>
      <c r="J81" s="83"/>
      <c r="K81" s="83"/>
    </row>
    <row r="82" spans="2:11" ht="12.75" hidden="1">
      <c r="B82" s="83"/>
      <c r="C82" s="83"/>
      <c r="D82" s="83"/>
      <c r="E82" s="83"/>
      <c r="F82" s="83"/>
      <c r="G82" s="83"/>
      <c r="H82" s="83"/>
      <c r="I82" s="83"/>
      <c r="J82" s="83"/>
      <c r="K82" s="83"/>
    </row>
    <row r="83" spans="2:11" ht="12.75">
      <c r="B83" s="83"/>
      <c r="C83" s="83"/>
      <c r="D83" s="83"/>
      <c r="E83" s="83"/>
      <c r="F83" s="83"/>
      <c r="G83" s="83"/>
      <c r="H83" s="83"/>
      <c r="I83" s="83"/>
      <c r="J83" s="83"/>
      <c r="K83" s="83"/>
    </row>
    <row r="84" spans="2:11" ht="12.75">
      <c r="B84" s="83"/>
      <c r="C84" s="83"/>
      <c r="D84" s="83"/>
      <c r="E84" s="83"/>
      <c r="F84" s="83"/>
      <c r="G84" s="83"/>
      <c r="H84" s="83"/>
      <c r="I84" s="83"/>
      <c r="J84" s="83"/>
      <c r="K84" s="83"/>
    </row>
    <row r="85" spans="2:11" ht="12.75">
      <c r="B85" s="83"/>
      <c r="C85" s="83"/>
      <c r="D85" s="83"/>
      <c r="E85" s="83"/>
      <c r="F85" s="83"/>
      <c r="G85" s="83"/>
      <c r="H85" s="83"/>
      <c r="I85" s="83"/>
      <c r="J85" s="83"/>
      <c r="K85" s="83"/>
    </row>
    <row r="86" spans="2:11" ht="2.25" customHeight="1">
      <c r="B86" s="83"/>
      <c r="C86" s="83"/>
      <c r="D86" s="83"/>
      <c r="E86" s="83"/>
      <c r="F86" s="83"/>
      <c r="G86" s="83"/>
      <c r="H86" s="83"/>
      <c r="I86" s="83"/>
      <c r="J86" s="83"/>
      <c r="K86" s="83"/>
    </row>
    <row r="87" spans="2:11" ht="14.25" customHeight="1">
      <c r="B87" s="24"/>
      <c r="C87" s="24"/>
      <c r="D87" s="24"/>
      <c r="E87" s="24"/>
      <c r="F87" s="24"/>
      <c r="G87" s="24"/>
      <c r="H87" s="24"/>
      <c r="I87" s="24"/>
      <c r="J87" s="24"/>
      <c r="K87" s="24"/>
    </row>
    <row r="88" spans="2:11" ht="24.75" customHeight="1">
      <c r="B88" s="84" t="s">
        <v>96</v>
      </c>
      <c r="C88" s="84"/>
      <c r="D88" s="84"/>
      <c r="E88" s="84"/>
      <c r="F88" s="84"/>
      <c r="G88" s="84"/>
      <c r="H88" s="84"/>
      <c r="I88" s="84"/>
      <c r="J88" s="84"/>
      <c r="K88" s="84"/>
    </row>
    <row r="89" spans="2:11" ht="12.75">
      <c r="B89" s="79" t="s">
        <v>110</v>
      </c>
      <c r="C89" s="79"/>
      <c r="D89" s="79"/>
      <c r="E89" s="79"/>
      <c r="F89" s="79"/>
      <c r="G89" s="79"/>
      <c r="H89" s="79"/>
      <c r="I89" s="79"/>
      <c r="J89" s="79"/>
      <c r="K89" s="79"/>
    </row>
    <row r="90" spans="2:11" ht="25.5" customHeight="1">
      <c r="B90" s="79"/>
      <c r="C90" s="79"/>
      <c r="D90" s="79"/>
      <c r="E90" s="79"/>
      <c r="F90" s="79"/>
      <c r="G90" s="79"/>
      <c r="H90" s="79"/>
      <c r="I90" s="79"/>
      <c r="J90" s="79"/>
      <c r="K90" s="79"/>
    </row>
    <row r="91" spans="2:11" ht="25.5" customHeight="1">
      <c r="B91" s="77" t="s">
        <v>112</v>
      </c>
      <c r="C91" s="78"/>
      <c r="D91" s="78"/>
      <c r="E91" s="78"/>
      <c r="F91" s="78"/>
      <c r="G91" s="78"/>
      <c r="H91" s="78"/>
      <c r="I91" s="78"/>
      <c r="J91" s="78"/>
      <c r="K91" s="78"/>
    </row>
    <row r="92" spans="2:11" ht="25.5" customHeight="1">
      <c r="B92" s="78"/>
      <c r="C92" s="78"/>
      <c r="D92" s="78"/>
      <c r="E92" s="78"/>
      <c r="F92" s="78"/>
      <c r="G92" s="78"/>
      <c r="H92" s="78"/>
      <c r="I92" s="78"/>
      <c r="J92" s="78"/>
      <c r="K92" s="78"/>
    </row>
    <row r="93" spans="2:11" ht="2.25" customHeight="1">
      <c r="B93" s="78"/>
      <c r="C93" s="78"/>
      <c r="D93" s="78"/>
      <c r="E93" s="78"/>
      <c r="F93" s="78"/>
      <c r="G93" s="78"/>
      <c r="H93" s="78"/>
      <c r="I93" s="78"/>
      <c r="J93" s="78"/>
      <c r="K93" s="78"/>
    </row>
    <row r="94" ht="20.25" customHeight="1">
      <c r="H94" s="1" t="s">
        <v>97</v>
      </c>
    </row>
    <row r="96" ht="12.75">
      <c r="H96" s="41" t="s">
        <v>109</v>
      </c>
    </row>
    <row r="97" ht="13.5" customHeight="1"/>
    <row r="100" ht="24" customHeight="1"/>
    <row r="101" ht="65.25" customHeight="1"/>
  </sheetData>
  <sheetProtection/>
  <mergeCells count="119">
    <mergeCell ref="B91:K93"/>
    <mergeCell ref="B89:K90"/>
    <mergeCell ref="B77:K77"/>
    <mergeCell ref="B79:K79"/>
    <mergeCell ref="B80:K86"/>
    <mergeCell ref="B88:K88"/>
    <mergeCell ref="D61:G61"/>
    <mergeCell ref="H61:K61"/>
    <mergeCell ref="A74:B74"/>
    <mergeCell ref="A75:B75"/>
    <mergeCell ref="B56:D57"/>
    <mergeCell ref="E56:E57"/>
    <mergeCell ref="F56:F57"/>
    <mergeCell ref="A59:K59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G40:I40"/>
    <mergeCell ref="B36:D36"/>
    <mergeCell ref="G36:I36"/>
    <mergeCell ref="B37:D37"/>
    <mergeCell ref="G37:I37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27:D27"/>
    <mergeCell ref="G27:I28"/>
    <mergeCell ref="J27:J28"/>
    <mergeCell ref="K27:K28"/>
    <mergeCell ref="B28:D28"/>
    <mergeCell ref="B25:D25"/>
    <mergeCell ref="G25:I25"/>
    <mergeCell ref="B26:D26"/>
    <mergeCell ref="G26:I26"/>
    <mergeCell ref="B23:D23"/>
    <mergeCell ref="G23:I23"/>
    <mergeCell ref="B24:D24"/>
    <mergeCell ref="G24:I24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17:D18"/>
    <mergeCell ref="E17:E18"/>
    <mergeCell ref="F17:F18"/>
    <mergeCell ref="G17:I17"/>
    <mergeCell ref="G18:I18"/>
    <mergeCell ref="B15:D15"/>
    <mergeCell ref="G15:I15"/>
    <mergeCell ref="B16:D16"/>
    <mergeCell ref="G16:I16"/>
    <mergeCell ref="H6:I6"/>
    <mergeCell ref="J6:K6"/>
    <mergeCell ref="B13:D13"/>
    <mergeCell ref="G13:I13"/>
    <mergeCell ref="B14:D14"/>
    <mergeCell ref="G14:I14"/>
    <mergeCell ref="B9:K9"/>
    <mergeCell ref="B11:K11"/>
    <mergeCell ref="B12:D12"/>
    <mergeCell ref="G12:I12"/>
    <mergeCell ref="B1:K1"/>
    <mergeCell ref="B2:K2"/>
    <mergeCell ref="B3:K3"/>
    <mergeCell ref="B5:K5"/>
    <mergeCell ref="B7:C7"/>
    <mergeCell ref="D7:G7"/>
    <mergeCell ref="H7:I7"/>
    <mergeCell ref="J7:K7"/>
    <mergeCell ref="B6:C6"/>
    <mergeCell ref="D6:G6"/>
  </mergeCells>
  <printOptions/>
  <pageMargins left="1.3385826771653544" right="0.7480314960629921" top="0.5905511811023623" bottom="0.5905511811023623" header="0.5118110236220472" footer="0.5118110236220472"/>
  <pageSetup fitToHeight="0" horizontalDpi="300" verticalDpi="300" orientation="portrait" paperSize="9" scale="65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mmisic</cp:lastModifiedBy>
  <cp:lastPrinted>2009-08-27T12:23:28Z</cp:lastPrinted>
  <dcterms:created xsi:type="dcterms:W3CDTF">2007-02-12T13:02:25Z</dcterms:created>
  <dcterms:modified xsi:type="dcterms:W3CDTF">2009-08-27T12:25:36Z</dcterms:modified>
  <cp:category/>
  <cp:version/>
  <cp:contentType/>
  <cp:contentStatus/>
  <cp:revision>1</cp:revision>
</cp:coreProperties>
</file>