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50" windowHeight="12480" activeTab="2"/>
  </bookViews>
  <sheets>
    <sheet name="bilans stanja nekonsolidovani" sheetId="1" r:id="rId1"/>
    <sheet name="bilans uspeha nekonsolidovani" sheetId="2" r:id="rId2"/>
    <sheet name="tokovi gotovin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<sst xmlns="http://schemas.openxmlformats.org/spreadsheetml/2006/main" count="108" uniqueCount="102">
  <si>
    <t xml:space="preserve">BILANS STANJA nekonsolidovani </t>
  </si>
  <si>
    <t>Metalac Holding</t>
  </si>
  <si>
    <t>U hiljadama dinara</t>
  </si>
  <si>
    <t>30.09.2009.</t>
  </si>
  <si>
    <t>AKTIVA</t>
  </si>
  <si>
    <t>Stalna imovina</t>
  </si>
  <si>
    <t>Nematerijalna ulaganja</t>
  </si>
  <si>
    <t>Nekretnine, postrojenja i oprema</t>
  </si>
  <si>
    <t>Investicione nekretnine</t>
  </si>
  <si>
    <t>Učešća u kapitalu zavisna pravna lica</t>
  </si>
  <si>
    <t>Učešća u kapitalu ostala pravna lica</t>
  </si>
  <si>
    <t>Dugoročni krediti zavisnim preduzećima</t>
  </si>
  <si>
    <t>Ostali dugoročni finansijski plasmani</t>
  </si>
  <si>
    <t>Obrtna imovina</t>
  </si>
  <si>
    <t>Zalihe</t>
  </si>
  <si>
    <t>Stalna sredstva namenjena prodaji</t>
  </si>
  <si>
    <t>Potraživanja</t>
  </si>
  <si>
    <t>Potraživanja za više plaćen porez na dobitak</t>
  </si>
  <si>
    <t>Kratkoročni finansijski plasmani</t>
  </si>
  <si>
    <t>Gotovinski ekvivalenti i gotovina</t>
  </si>
  <si>
    <t>Porez na dodatu vrednost i aktivna vremenska razgraničenja</t>
  </si>
  <si>
    <t>Ostala potraživanja</t>
  </si>
  <si>
    <t>UKUPNA AKTIVA</t>
  </si>
  <si>
    <t>Vanbilansna aktiva</t>
  </si>
  <si>
    <t>PASIVA</t>
  </si>
  <si>
    <t>Kapital</t>
  </si>
  <si>
    <t>Akcijski kapital</t>
  </si>
  <si>
    <t>Osnovni kapital</t>
  </si>
  <si>
    <t>Ostali kapital</t>
  </si>
  <si>
    <t>Emisiona premija</t>
  </si>
  <si>
    <t>Rezerve</t>
  </si>
  <si>
    <t>Nerealizovani dobici po osnovu hartija od vrednosti</t>
  </si>
  <si>
    <t>Neraspoređeni dobitak</t>
  </si>
  <si>
    <t>Dugoročne obaveze i rezervisanja</t>
  </si>
  <si>
    <t>Dugoročna rezervisanja</t>
  </si>
  <si>
    <t xml:space="preserve">Dugoročni krediti </t>
  </si>
  <si>
    <t>Ostale dugoročne obaveze</t>
  </si>
  <si>
    <t>Obaveze za lizing</t>
  </si>
  <si>
    <t>Kratkoročne obaveze</t>
  </si>
  <si>
    <t>Kratkoročne finansijske obaveze</t>
  </si>
  <si>
    <t>Obaveze iz poslovanja</t>
  </si>
  <si>
    <t>Ostale kratkoročne obaveze i pasivna vremenska razgraničenja</t>
  </si>
  <si>
    <t>Obaveze po osnovu poreza na dodatu vrednost  i ostalih javnih prihoda</t>
  </si>
  <si>
    <t>Obaveze po osnovu poreza na dobit</t>
  </si>
  <si>
    <t>Odložene poreske obaveze</t>
  </si>
  <si>
    <t>UKUPNA PASIVA</t>
  </si>
  <si>
    <t>Vanbilansna pasiva</t>
  </si>
  <si>
    <t>POSLOVNI PRIHODI</t>
  </si>
  <si>
    <t>Prihod od prodaje na domaćem tržištu</t>
  </si>
  <si>
    <t>Prihod od prodaje na inostranom tržištu</t>
  </si>
  <si>
    <t>Prihod od prodaje</t>
  </si>
  <si>
    <t>Prihodi od aktiviranja učinaka i robe</t>
  </si>
  <si>
    <t>Povećanje vrednosti zaliha  učinaka</t>
  </si>
  <si>
    <t>Smanjenje vrednosti zaliha učinaka</t>
  </si>
  <si>
    <t>Ostali poslovni prihodi</t>
  </si>
  <si>
    <t>POSLOVNI RASHODI</t>
  </si>
  <si>
    <t>Nabavna vrednost prodate robe</t>
  </si>
  <si>
    <t>Troškovi materijala i energije</t>
  </si>
  <si>
    <t>Troškovi zarada, naknada zarada i ostali</t>
  </si>
  <si>
    <t>lični rashodi</t>
  </si>
  <si>
    <t>Troškovi amortizacije</t>
  </si>
  <si>
    <t>Ostali poslovni rashodi</t>
  </si>
  <si>
    <t>POSLOVNI DOBITAK/(GUBITAK)</t>
  </si>
  <si>
    <t>FINANSIJSKI PRIHODI</t>
  </si>
  <si>
    <t>FINANSIJSKI RASHODI</t>
  </si>
  <si>
    <t>OSTALI PRIHODI</t>
  </si>
  <si>
    <t>OSTALI RASHODI</t>
  </si>
  <si>
    <t>DOBITAK/(GUBITAK) IZ REDOVNOG POSLOVANJA</t>
  </si>
  <si>
    <t>Prodaja i primljeni avansi</t>
  </si>
  <si>
    <t>Isplate dobavljačima i dati avansi</t>
  </si>
  <si>
    <t>Tokovi gotovine iz aktivnosti investiranja</t>
  </si>
  <si>
    <t>Prodaja akcija i udela (neto priliv)</t>
  </si>
  <si>
    <t>Primljene dividende</t>
  </si>
  <si>
    <t>Tokovi gotovine iz aktivnosti finansiranja</t>
  </si>
  <si>
    <t>Finansiski lizing</t>
  </si>
  <si>
    <t>Tokovi gotovine iz poslovnih aktivnosti</t>
  </si>
  <si>
    <t>Primljene kamate iz poslovnih aktivnosti</t>
  </si>
  <si>
    <t>Ostali prilivi iz redovnog poslovanja</t>
  </si>
  <si>
    <t>Zarade, naknade zarada i ostali lični rashodi</t>
  </si>
  <si>
    <t>Plaćene kamate</t>
  </si>
  <si>
    <t>Porez na dobitak</t>
  </si>
  <si>
    <t>Plaćanja po osnovu ostalih javnih prihoda</t>
  </si>
  <si>
    <t>Neto priliv/(odliv) gotovine iz poslovnih aktivnosti</t>
  </si>
  <si>
    <t>Prodaja nekretnina, postrojenja i opreme</t>
  </si>
  <si>
    <t>Ostali finansijki plasmani (neto priliv)</t>
  </si>
  <si>
    <t>Primljene kamate</t>
  </si>
  <si>
    <t>Kupovina akcija i udela (neto odliv)</t>
  </si>
  <si>
    <t>Kupovina nematerijalnih ulaganja, nekretnina i opreme</t>
  </si>
  <si>
    <t>Ostali finansijski plasmani (neto odlivi)</t>
  </si>
  <si>
    <t>Neto priliv/(odliv)gotovine iz aktivnosti investiranja</t>
  </si>
  <si>
    <t xml:space="preserve">Dugoročni i kratkoročni krediti (neto odliv) </t>
  </si>
  <si>
    <t>Odlivi za dividende i učešća u dobitku</t>
  </si>
  <si>
    <t>Neto priliv/(odliv) gotovine iz aktivnosti finansiranja</t>
  </si>
  <si>
    <t>Neto priliv/(odliv) gotovine</t>
  </si>
  <si>
    <t>Gotovina na početku obračunskog perioda</t>
  </si>
  <si>
    <t xml:space="preserve">Pozitivne kursne razlike po osnovu </t>
  </si>
  <si>
    <t xml:space="preserve">   preračuna gotovine, neto</t>
  </si>
  <si>
    <t>Gotovina na kraju obračunskog perioda</t>
  </si>
  <si>
    <t>BILANS USPEHA nekonsolidovani</t>
  </si>
  <si>
    <t xml:space="preserve">IZVEŠTAJ O TOKOVIMA GOTOVINE nekonsolidovani </t>
  </si>
  <si>
    <t xml:space="preserve">                           GENERALNI DIREKTOR</t>
  </si>
  <si>
    <t xml:space="preserve">                       Petrašin Jakovljević, dipl. ing.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</si>
</sst>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_);_(* \(#,##0\);_(* \-_);_(@_)"/>
  </numFmts>
  <fonts count="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3" fontId="3" fillId="0" borderId="1" xfId="0" applyNumberFormat="1" applyFont="1" applyBorder="1" applyAlignment="1">
      <alignment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3" fontId="3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horizontal="right" vertical="top" wrapText="1"/>
    </xf>
    <xf numFmtId="167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3" fontId="2" fillId="0" borderId="0" xfId="0" applyNumberFormat="1" applyFont="1" applyBorder="1" applyAlignment="1">
      <alignment horizontal="right" wrapText="1"/>
    </xf>
    <xf numFmtId="3" fontId="2" fillId="0" borderId="4" xfId="0" applyNumberFormat="1" applyFont="1" applyBorder="1" applyAlignment="1">
      <alignment horizontal="right" vertical="top" wrapText="1"/>
    </xf>
    <xf numFmtId="167" fontId="2" fillId="0" borderId="0" xfId="0" applyNumberFormat="1" applyFont="1" applyAlignment="1">
      <alignment horizontal="right" vertical="top" wrapText="1"/>
    </xf>
    <xf numFmtId="167" fontId="2" fillId="0" borderId="4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right" wrapText="1"/>
    </xf>
    <xf numFmtId="3" fontId="2" fillId="0" borderId="5" xfId="0" applyNumberFormat="1" applyFont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jevtovic\Local%20Settings\Temporary%20Internet%20Files\Content.IE5\8KSTLMFE\Zbirni%20i%20TG%203009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c tok Metalac holding zbir"/>
      <sheetName val="Radna tabela"/>
      <sheetName val="Sheet3"/>
    </sheetNames>
    <sheetDataSet>
      <sheetData sheetId="1">
        <row r="7">
          <cell r="Q7">
            <v>5088841</v>
          </cell>
        </row>
        <row r="8">
          <cell r="Q8">
            <v>2227</v>
          </cell>
        </row>
        <row r="9">
          <cell r="Q9">
            <v>124332</v>
          </cell>
        </row>
        <row r="10">
          <cell r="Q10">
            <v>-3679553</v>
          </cell>
        </row>
        <row r="11">
          <cell r="Q11">
            <v>-611714</v>
          </cell>
        </row>
        <row r="12">
          <cell r="Q12">
            <v>-100140</v>
          </cell>
        </row>
        <row r="13">
          <cell r="Q13">
            <v>-21669</v>
          </cell>
        </row>
        <row r="14">
          <cell r="Q14">
            <v>-174822</v>
          </cell>
        </row>
        <row r="19">
          <cell r="Q19">
            <v>0</v>
          </cell>
        </row>
        <row r="20">
          <cell r="Q20">
            <v>89</v>
          </cell>
        </row>
        <row r="21">
          <cell r="Q21">
            <v>136421</v>
          </cell>
        </row>
        <row r="22">
          <cell r="Q22">
            <v>48379</v>
          </cell>
        </row>
        <row r="23">
          <cell r="Q23">
            <v>89500</v>
          </cell>
        </row>
        <row r="24">
          <cell r="Q24">
            <v>0</v>
          </cell>
        </row>
        <row r="25">
          <cell r="Q25">
            <v>-102562</v>
          </cell>
        </row>
        <row r="26">
          <cell r="Q26">
            <v>13409</v>
          </cell>
        </row>
        <row r="31">
          <cell r="Q31">
            <v>-176341</v>
          </cell>
        </row>
        <row r="32">
          <cell r="Q32">
            <v>-241421</v>
          </cell>
        </row>
        <row r="33">
          <cell r="Q33">
            <v>-892</v>
          </cell>
        </row>
        <row r="37">
          <cell r="Q37">
            <v>239290</v>
          </cell>
        </row>
        <row r="39">
          <cell r="Q39">
            <v>-121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9"/>
  <sheetViews>
    <sheetView workbookViewId="0" topLeftCell="A28">
      <selection activeCell="A3" sqref="A3"/>
    </sheetView>
  </sheetViews>
  <sheetFormatPr defaultColWidth="9.140625" defaultRowHeight="12.75"/>
  <cols>
    <col min="1" max="1" width="49.8515625" style="0" customWidth="1"/>
    <col min="2" max="2" width="9.28125" style="0" customWidth="1"/>
    <col min="3" max="3" width="14.7109375" style="0" customWidth="1"/>
    <col min="4" max="4" width="12.57421875" style="0" customWidth="1"/>
  </cols>
  <sheetData>
    <row r="3" spans="1:3" ht="15.75">
      <c r="A3" s="2" t="s">
        <v>0</v>
      </c>
      <c r="B3" s="1"/>
      <c r="C3" s="4" t="s">
        <v>1</v>
      </c>
    </row>
    <row r="4" spans="1:3" ht="15.75">
      <c r="A4" s="1"/>
      <c r="B4" s="1"/>
      <c r="C4" s="4" t="s">
        <v>2</v>
      </c>
    </row>
    <row r="5" spans="1:3" ht="15.75">
      <c r="A5" s="1"/>
      <c r="B5" s="1"/>
      <c r="C5" s="5" t="s">
        <v>3</v>
      </c>
    </row>
    <row r="6" spans="1:3" ht="15.75">
      <c r="A6" s="2" t="s">
        <v>4</v>
      </c>
      <c r="B6" s="1"/>
      <c r="C6" s="1"/>
    </row>
    <row r="7" spans="1:3" ht="15.75">
      <c r="A7" s="2" t="s">
        <v>5</v>
      </c>
      <c r="B7" s="1"/>
      <c r="C7" s="6">
        <v>3625085</v>
      </c>
    </row>
    <row r="8" spans="1:3" ht="15.75">
      <c r="A8" s="7" t="s">
        <v>6</v>
      </c>
      <c r="B8" s="1"/>
      <c r="C8" s="8">
        <v>4307</v>
      </c>
    </row>
    <row r="9" spans="1:3" ht="15.75">
      <c r="A9" s="7" t="s">
        <v>7</v>
      </c>
      <c r="B9" s="1"/>
      <c r="C9" s="8">
        <v>1469211</v>
      </c>
    </row>
    <row r="10" spans="1:3" ht="15.75">
      <c r="A10" s="7" t="s">
        <v>8</v>
      </c>
      <c r="B10" s="1"/>
      <c r="C10" s="8">
        <v>578721</v>
      </c>
    </row>
    <row r="11" spans="1:3" ht="15.75">
      <c r="A11" s="7" t="s">
        <v>9</v>
      </c>
      <c r="B11" s="1"/>
      <c r="C11" s="8">
        <v>504497</v>
      </c>
    </row>
    <row r="12" spans="1:3" ht="15.75">
      <c r="A12" s="7" t="s">
        <v>10</v>
      </c>
      <c r="B12" s="1"/>
      <c r="C12" s="8">
        <v>87831</v>
      </c>
    </row>
    <row r="13" spans="1:3" ht="15.75">
      <c r="A13" s="7" t="s">
        <v>11</v>
      </c>
      <c r="B13" s="1"/>
      <c r="C13" s="8">
        <v>978182</v>
      </c>
    </row>
    <row r="14" spans="1:3" ht="15.75">
      <c r="A14" s="7" t="s">
        <v>12</v>
      </c>
      <c r="B14" s="1"/>
      <c r="C14" s="9">
        <v>2336</v>
      </c>
    </row>
    <row r="15" spans="1:3" ht="15.75">
      <c r="A15" s="2" t="s">
        <v>13</v>
      </c>
      <c r="B15" s="1"/>
      <c r="C15" s="6">
        <v>3911119</v>
      </c>
    </row>
    <row r="16" spans="1:3" ht="15.75">
      <c r="A16" s="7" t="s">
        <v>14</v>
      </c>
      <c r="B16" s="1"/>
      <c r="C16" s="8">
        <v>1268739</v>
      </c>
    </row>
    <row r="17" spans="1:3" ht="15.75">
      <c r="A17" s="7" t="s">
        <v>15</v>
      </c>
      <c r="B17" s="1"/>
      <c r="C17" s="8">
        <v>8486</v>
      </c>
    </row>
    <row r="18" spans="1:3" ht="15.75">
      <c r="A18" s="7" t="s">
        <v>16</v>
      </c>
      <c r="B18" s="1"/>
      <c r="C18" s="8">
        <v>1748154</v>
      </c>
    </row>
    <row r="19" spans="1:3" ht="15.75">
      <c r="A19" s="7" t="s">
        <v>17</v>
      </c>
      <c r="B19" s="1"/>
      <c r="C19" s="8">
        <v>21394</v>
      </c>
    </row>
    <row r="20" spans="1:3" ht="15.75">
      <c r="A20" s="7" t="s">
        <v>18</v>
      </c>
      <c r="B20" s="1"/>
      <c r="C20" s="8">
        <v>169181</v>
      </c>
    </row>
    <row r="21" spans="1:3" ht="15.75">
      <c r="A21" s="7" t="s">
        <v>19</v>
      </c>
      <c r="B21" s="1"/>
      <c r="C21" s="8">
        <v>633327</v>
      </c>
    </row>
    <row r="22" spans="1:3" ht="15.75">
      <c r="A22" s="7" t="s">
        <v>20</v>
      </c>
      <c r="B22" s="1"/>
      <c r="C22" s="8">
        <v>49278</v>
      </c>
    </row>
    <row r="23" spans="1:3" ht="15.75">
      <c r="A23" s="7" t="s">
        <v>21</v>
      </c>
      <c r="B23" s="1"/>
      <c r="C23" s="8">
        <v>12560</v>
      </c>
    </row>
    <row r="24" spans="1:3" ht="16.5" thickBot="1">
      <c r="A24" s="2" t="s">
        <v>22</v>
      </c>
      <c r="B24" s="1"/>
      <c r="C24" s="10">
        <v>7536204</v>
      </c>
    </row>
    <row r="25" spans="1:3" ht="16.5" thickTop="1">
      <c r="A25" s="7" t="s">
        <v>23</v>
      </c>
      <c r="B25" s="1"/>
      <c r="C25" s="8">
        <v>115819</v>
      </c>
    </row>
    <row r="26" spans="1:3" ht="15.75">
      <c r="A26" s="1"/>
      <c r="B26" s="1"/>
      <c r="C26" s="1"/>
    </row>
    <row r="27" spans="1:3" ht="15.75">
      <c r="A27" s="2" t="s">
        <v>24</v>
      </c>
      <c r="B27" s="1"/>
      <c r="C27" s="11"/>
    </row>
    <row r="28" spans="1:3" ht="15.75">
      <c r="A28" s="2" t="s">
        <v>25</v>
      </c>
      <c r="B28" s="1"/>
      <c r="C28" s="6">
        <v>3599104</v>
      </c>
    </row>
    <row r="29" spans="1:3" ht="15.75">
      <c r="A29" s="7" t="s">
        <v>26</v>
      </c>
      <c r="B29" s="1"/>
      <c r="C29" s="8">
        <v>526694</v>
      </c>
    </row>
    <row r="30" spans="1:3" ht="15.75">
      <c r="A30" s="7" t="s">
        <v>27</v>
      </c>
      <c r="B30" s="1"/>
      <c r="C30" s="8">
        <v>33899</v>
      </c>
    </row>
    <row r="31" spans="1:3" ht="15.75">
      <c r="A31" s="7" t="s">
        <v>28</v>
      </c>
      <c r="B31" s="1"/>
      <c r="C31" s="8">
        <v>463868</v>
      </c>
    </row>
    <row r="32" spans="1:3" ht="15.75">
      <c r="A32" s="7" t="s">
        <v>29</v>
      </c>
      <c r="B32" s="1"/>
      <c r="C32" s="8">
        <v>4256</v>
      </c>
    </row>
    <row r="33" spans="1:3" ht="15.75">
      <c r="A33" s="7" t="s">
        <v>30</v>
      </c>
      <c r="B33" s="1"/>
      <c r="C33" s="8">
        <v>234792</v>
      </c>
    </row>
    <row r="34" spans="1:3" ht="15.75">
      <c r="A34" s="7" t="s">
        <v>31</v>
      </c>
      <c r="B34" s="1"/>
      <c r="C34" s="8">
        <v>45331</v>
      </c>
    </row>
    <row r="35" spans="1:3" ht="15.75">
      <c r="A35" s="7" t="s">
        <v>32</v>
      </c>
      <c r="B35" s="1"/>
      <c r="C35" s="9">
        <v>2290264</v>
      </c>
    </row>
    <row r="36" spans="1:3" ht="15.75">
      <c r="A36" s="2" t="s">
        <v>33</v>
      </c>
      <c r="B36" s="1"/>
      <c r="C36" s="6">
        <v>2017989</v>
      </c>
    </row>
    <row r="37" spans="1:3" ht="15.75">
      <c r="A37" s="7" t="s">
        <v>34</v>
      </c>
      <c r="B37" s="1"/>
      <c r="C37" s="8">
        <v>117127</v>
      </c>
    </row>
    <row r="38" spans="1:3" ht="15.75">
      <c r="A38" s="7" t="s">
        <v>35</v>
      </c>
      <c r="B38" s="1"/>
      <c r="C38" s="8">
        <v>921076</v>
      </c>
    </row>
    <row r="39" spans="1:3" ht="15.75">
      <c r="A39" s="7" t="s">
        <v>36</v>
      </c>
      <c r="B39" s="1"/>
      <c r="C39" s="8">
        <v>978669</v>
      </c>
    </row>
    <row r="40" spans="1:3" ht="15.75">
      <c r="A40" s="7" t="s">
        <v>37</v>
      </c>
      <c r="B40" s="1"/>
      <c r="C40" s="9">
        <v>1117</v>
      </c>
    </row>
    <row r="41" spans="1:3" ht="15.75">
      <c r="A41" s="2" t="s">
        <v>38</v>
      </c>
      <c r="B41" s="1"/>
      <c r="C41" s="6">
        <v>1864562</v>
      </c>
    </row>
    <row r="42" spans="1:3" ht="15.75">
      <c r="A42" s="7" t="s">
        <v>39</v>
      </c>
      <c r="B42" s="1"/>
      <c r="C42" s="8">
        <v>428258</v>
      </c>
    </row>
    <row r="43" spans="1:3" ht="15.75">
      <c r="A43" s="7" t="s">
        <v>40</v>
      </c>
      <c r="B43" s="1"/>
      <c r="C43" s="8">
        <v>1187535</v>
      </c>
    </row>
    <row r="44" spans="1:3" ht="15.75">
      <c r="A44" s="7" t="s">
        <v>41</v>
      </c>
      <c r="B44" s="1"/>
      <c r="C44" s="8">
        <v>209338</v>
      </c>
    </row>
    <row r="45" spans="1:3" ht="15.75">
      <c r="A45" s="7" t="s">
        <v>42</v>
      </c>
      <c r="B45" s="1"/>
      <c r="C45" s="8">
        <v>39349</v>
      </c>
    </row>
    <row r="46" spans="1:3" ht="15.75">
      <c r="A46" s="7" t="s">
        <v>43</v>
      </c>
      <c r="B46" s="1"/>
      <c r="C46" s="12">
        <v>82</v>
      </c>
    </row>
    <row r="47" spans="1:3" ht="15.75">
      <c r="A47" s="2" t="s">
        <v>44</v>
      </c>
      <c r="B47" s="1"/>
      <c r="C47" s="6">
        <v>54549</v>
      </c>
    </row>
    <row r="48" spans="1:3" ht="16.5" thickBot="1">
      <c r="A48" s="2" t="s">
        <v>45</v>
      </c>
      <c r="B48" s="1"/>
      <c r="C48" s="10">
        <v>7536204</v>
      </c>
    </row>
    <row r="49" spans="1:3" ht="16.5" thickTop="1">
      <c r="A49" s="7" t="s">
        <v>46</v>
      </c>
      <c r="B49" s="1"/>
      <c r="C49" s="8">
        <v>115819</v>
      </c>
    </row>
    <row r="110" s="26" customFormat="1" ht="31.5" customHeight="1"/>
    <row r="111" s="26" customFormat="1" ht="12"/>
    <row r="112" s="26" customFormat="1" ht="12"/>
    <row r="113" s="26" customFormat="1" ht="12"/>
    <row r="114" s="26" customFormat="1" ht="12"/>
    <row r="115" s="26" customFormat="1" ht="12"/>
    <row r="116" s="26" customFormat="1" ht="12"/>
    <row r="117" s="26" customFormat="1" ht="12"/>
    <row r="118" s="26" customFormat="1" ht="12"/>
    <row r="119" s="26" customFormat="1" ht="12"/>
    <row r="120" s="26" customFormat="1" ht="12"/>
    <row r="121" s="26" customFormat="1" ht="12"/>
    <row r="122" s="26" customFormat="1" ht="12"/>
    <row r="123" s="26" customFormat="1" ht="12"/>
    <row r="124" s="26" customFormat="1" ht="12"/>
    <row r="125" s="26" customFormat="1" ht="12"/>
    <row r="126" s="26" customFormat="1" ht="12"/>
    <row r="127" s="26" customFormat="1" ht="12"/>
    <row r="128" s="26" customFormat="1" ht="12"/>
    <row r="129" s="26" customFormat="1" ht="12"/>
    <row r="130" s="26" customFormat="1" ht="12"/>
    <row r="131" s="26" customFormat="1" ht="12"/>
    <row r="132" s="26" customFormat="1" ht="12"/>
    <row r="133" s="26" customFormat="1" ht="12"/>
    <row r="134" s="26" customFormat="1" ht="12"/>
    <row r="135" s="26" customFormat="1" ht="12"/>
    <row r="136" s="26" customFormat="1" ht="12"/>
    <row r="137" s="26" customFormat="1" ht="12"/>
    <row r="138" s="26" customFormat="1" ht="12"/>
    <row r="139" s="26" customFormat="1" ht="12"/>
    <row r="140" s="26" customFormat="1" ht="12"/>
    <row r="141" s="26" customFormat="1" ht="12"/>
    <row r="142" s="26" customFormat="1" ht="12"/>
    <row r="143" s="26" customFormat="1" ht="12"/>
    <row r="144" s="26" customFormat="1" ht="12"/>
    <row r="145" s="26" customFormat="1" ht="12"/>
    <row r="146" s="26" customFormat="1" ht="12"/>
    <row r="147" s="26" customFormat="1" ht="12"/>
  </sheetData>
  <printOptions/>
  <pageMargins left="0.7480314960629921" right="0" top="0.3937007874015748" bottom="0.3937007874015748" header="0.11811023622047245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A2" sqref="A2"/>
    </sheetView>
  </sheetViews>
  <sheetFormatPr defaultColWidth="9.140625" defaultRowHeight="12.75"/>
  <cols>
    <col min="1" max="1" width="33.28125" style="0" customWidth="1"/>
    <col min="3" max="3" width="22.00390625" style="0" customWidth="1"/>
  </cols>
  <sheetData>
    <row r="1" spans="1:3" ht="15.75">
      <c r="A1" s="1"/>
      <c r="B1" s="1"/>
      <c r="C1" s="1"/>
    </row>
    <row r="2" spans="1:3" ht="15" customHeight="1">
      <c r="A2" s="13" t="s">
        <v>98</v>
      </c>
      <c r="B2" s="1"/>
      <c r="C2" s="4" t="s">
        <v>1</v>
      </c>
    </row>
    <row r="3" spans="1:3" ht="15" customHeight="1">
      <c r="A3" s="14"/>
      <c r="B3" s="1"/>
      <c r="C3" s="1"/>
    </row>
    <row r="4" spans="1:3" ht="15" customHeight="1">
      <c r="A4" s="14"/>
      <c r="B4" s="1"/>
      <c r="C4" s="15" t="s">
        <v>2</v>
      </c>
    </row>
    <row r="5" spans="1:3" ht="15" customHeight="1">
      <c r="A5" s="16"/>
      <c r="B5" s="1"/>
      <c r="C5" s="5" t="s">
        <v>3</v>
      </c>
    </row>
    <row r="6" spans="1:3" ht="15" customHeight="1">
      <c r="A6" s="17" t="s">
        <v>47</v>
      </c>
      <c r="B6" s="1"/>
      <c r="C6" s="18">
        <v>4071264</v>
      </c>
    </row>
    <row r="7" spans="1:3" ht="15" customHeight="1">
      <c r="A7" s="19" t="s">
        <v>48</v>
      </c>
      <c r="B7" s="1"/>
      <c r="C7" s="8">
        <v>2821092</v>
      </c>
    </row>
    <row r="8" spans="1:3" ht="15" customHeight="1">
      <c r="A8" s="19" t="s">
        <v>49</v>
      </c>
      <c r="B8" s="1"/>
      <c r="C8" s="9">
        <v>970512</v>
      </c>
    </row>
    <row r="9" spans="1:3" ht="15" customHeight="1">
      <c r="A9" s="17" t="s">
        <v>50</v>
      </c>
      <c r="B9" s="1"/>
      <c r="C9" s="6">
        <v>3791604</v>
      </c>
    </row>
    <row r="10" spans="1:3" ht="15" customHeight="1">
      <c r="A10" s="16"/>
      <c r="B10" s="1"/>
      <c r="C10" s="1"/>
    </row>
    <row r="11" spans="1:3" ht="15" customHeight="1">
      <c r="A11" s="19" t="s">
        <v>51</v>
      </c>
      <c r="B11" s="1"/>
      <c r="C11" s="8">
        <v>20272</v>
      </c>
    </row>
    <row r="12" spans="1:3" ht="15" customHeight="1">
      <c r="A12" s="19" t="s">
        <v>52</v>
      </c>
      <c r="B12" s="1"/>
      <c r="C12" s="8">
        <v>27020</v>
      </c>
    </row>
    <row r="13" spans="1:3" ht="15" customHeight="1">
      <c r="A13" s="19" t="s">
        <v>53</v>
      </c>
      <c r="B13" s="1"/>
      <c r="C13" s="20">
        <v>-34394</v>
      </c>
    </row>
    <row r="14" spans="1:3" ht="15" customHeight="1">
      <c r="A14" s="19" t="s">
        <v>54</v>
      </c>
      <c r="B14" s="1"/>
      <c r="C14" s="8">
        <v>266762</v>
      </c>
    </row>
    <row r="15" spans="1:3" ht="15" customHeight="1">
      <c r="A15" s="16"/>
      <c r="B15" s="1"/>
      <c r="C15" s="11"/>
    </row>
    <row r="16" spans="1:3" ht="15" customHeight="1">
      <c r="A16" s="17" t="s">
        <v>55</v>
      </c>
      <c r="B16" s="1"/>
      <c r="C16" s="6">
        <v>3721156</v>
      </c>
    </row>
    <row r="17" spans="1:3" ht="15" customHeight="1">
      <c r="A17" s="19" t="s">
        <v>56</v>
      </c>
      <c r="B17" s="1"/>
      <c r="C17" s="8">
        <v>1449510</v>
      </c>
    </row>
    <row r="18" spans="1:3" ht="15" customHeight="1">
      <c r="A18" s="19" t="s">
        <v>57</v>
      </c>
      <c r="B18" s="1"/>
      <c r="C18" s="8">
        <v>914880</v>
      </c>
    </row>
    <row r="19" spans="1:3" ht="15" customHeight="1">
      <c r="A19" s="19" t="s">
        <v>58</v>
      </c>
      <c r="B19" s="1"/>
      <c r="C19" s="1"/>
    </row>
    <row r="20" spans="1:3" ht="15" customHeight="1">
      <c r="A20" s="19" t="s">
        <v>59</v>
      </c>
      <c r="B20" s="1"/>
      <c r="C20" s="8">
        <v>599537</v>
      </c>
    </row>
    <row r="21" spans="1:3" ht="15" customHeight="1">
      <c r="A21" s="19" t="s">
        <v>60</v>
      </c>
      <c r="B21" s="1"/>
      <c r="C21" s="8">
        <v>183384</v>
      </c>
    </row>
    <row r="22" spans="1:3" ht="15" customHeight="1">
      <c r="A22" s="19" t="s">
        <v>61</v>
      </c>
      <c r="B22" s="1"/>
      <c r="C22" s="8">
        <v>573845</v>
      </c>
    </row>
    <row r="23" spans="1:3" ht="15" customHeight="1">
      <c r="A23" s="21"/>
      <c r="B23" s="1"/>
      <c r="C23" s="1"/>
    </row>
    <row r="24" spans="1:3" ht="15" customHeight="1">
      <c r="A24" s="17" t="s">
        <v>62</v>
      </c>
      <c r="B24" s="1"/>
      <c r="C24" s="18">
        <v>350108</v>
      </c>
    </row>
    <row r="25" spans="1:3" ht="15" customHeight="1">
      <c r="A25" s="21"/>
      <c r="B25" s="1"/>
      <c r="C25" s="1"/>
    </row>
    <row r="26" spans="1:3" ht="15" customHeight="1">
      <c r="A26" s="17" t="s">
        <v>63</v>
      </c>
      <c r="B26" s="1"/>
      <c r="C26" s="22">
        <v>268059</v>
      </c>
    </row>
    <row r="27" spans="1:3" ht="15" customHeight="1">
      <c r="A27" s="16"/>
      <c r="B27" s="1"/>
      <c r="C27" s="1"/>
    </row>
    <row r="28" spans="1:3" ht="15" customHeight="1">
      <c r="A28" s="17" t="s">
        <v>64</v>
      </c>
      <c r="B28" s="1"/>
      <c r="C28" s="22">
        <v>260525</v>
      </c>
    </row>
    <row r="29" spans="1:3" ht="15" customHeight="1">
      <c r="A29" s="16"/>
      <c r="B29" s="1"/>
      <c r="C29" s="1"/>
    </row>
    <row r="30" spans="1:3" ht="15" customHeight="1">
      <c r="A30" s="23" t="s">
        <v>65</v>
      </c>
      <c r="B30" s="1"/>
      <c r="C30" s="22">
        <v>12599</v>
      </c>
    </row>
    <row r="31" spans="1:3" ht="15" customHeight="1">
      <c r="A31" s="24"/>
      <c r="B31" s="1"/>
      <c r="C31" s="1"/>
    </row>
    <row r="32" spans="1:3" ht="15" customHeight="1">
      <c r="A32" s="23" t="s">
        <v>66</v>
      </c>
      <c r="B32" s="1"/>
      <c r="C32" s="22">
        <v>52611</v>
      </c>
    </row>
    <row r="33" spans="1:3" ht="15" customHeight="1">
      <c r="A33" s="24"/>
      <c r="B33" s="1"/>
      <c r="C33" s="11"/>
    </row>
    <row r="34" spans="1:3" ht="15" customHeight="1" thickBot="1">
      <c r="A34" s="17" t="s">
        <v>67</v>
      </c>
      <c r="B34" s="1"/>
      <c r="C34" s="25">
        <v>317630</v>
      </c>
    </row>
    <row r="35" spans="1:3" ht="15" customHeight="1" thickTop="1">
      <c r="A35" s="1"/>
      <c r="B35" s="1"/>
      <c r="C35" s="1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53"/>
  <sheetViews>
    <sheetView tabSelected="1" workbookViewId="0" topLeftCell="A13">
      <selection activeCell="A54" sqref="A54"/>
    </sheetView>
  </sheetViews>
  <sheetFormatPr defaultColWidth="9.140625" defaultRowHeight="12.75"/>
  <cols>
    <col min="1" max="1" width="51.8515625" style="0" customWidth="1"/>
    <col min="2" max="2" width="18.28125" style="3" customWidth="1"/>
    <col min="3" max="4" width="9.140625" style="3" customWidth="1"/>
  </cols>
  <sheetData>
    <row r="3" spans="1:2" ht="12.75">
      <c r="A3" s="27" t="s">
        <v>99</v>
      </c>
      <c r="B3" s="28" t="s">
        <v>1</v>
      </c>
    </row>
    <row r="4" spans="1:2" ht="12.75">
      <c r="A4" s="27"/>
      <c r="B4" s="29"/>
    </row>
    <row r="5" spans="1:2" ht="12.75">
      <c r="A5" s="30"/>
      <c r="B5" s="28" t="s">
        <v>2</v>
      </c>
    </row>
    <row r="6" spans="1:2" ht="12.75">
      <c r="A6" s="31"/>
      <c r="B6" s="32" t="s">
        <v>3</v>
      </c>
    </row>
    <row r="7" spans="1:2" ht="12.75">
      <c r="A7" s="31"/>
      <c r="B7" s="33"/>
    </row>
    <row r="8" spans="1:2" ht="12.75">
      <c r="A8" s="31" t="s">
        <v>75</v>
      </c>
      <c r="B8" s="33"/>
    </row>
    <row r="9" spans="1:2" ht="12.75">
      <c r="A9" s="34" t="s">
        <v>68</v>
      </c>
      <c r="B9" s="35">
        <f>'[1]Radna tabela'!Q7</f>
        <v>5088841</v>
      </c>
    </row>
    <row r="10" spans="1:2" ht="12.75">
      <c r="A10" s="34" t="s">
        <v>76</v>
      </c>
      <c r="B10" s="35">
        <f>'[1]Radna tabela'!Q8</f>
        <v>2227</v>
      </c>
    </row>
    <row r="11" spans="1:2" ht="12.75">
      <c r="A11" s="34" t="s">
        <v>77</v>
      </c>
      <c r="B11" s="36">
        <f>'[1]Radna tabela'!Q9</f>
        <v>124332</v>
      </c>
    </row>
    <row r="12" spans="1:2" ht="12.75">
      <c r="A12" s="34" t="s">
        <v>69</v>
      </c>
      <c r="B12" s="36">
        <f>'[1]Radna tabela'!Q10</f>
        <v>-3679553</v>
      </c>
    </row>
    <row r="13" spans="1:2" ht="12.75">
      <c r="A13" s="34" t="s">
        <v>78</v>
      </c>
      <c r="B13" s="36">
        <f>'[1]Radna tabela'!Q11</f>
        <v>-611714</v>
      </c>
    </row>
    <row r="14" spans="1:2" ht="12.75">
      <c r="A14" s="34" t="s">
        <v>79</v>
      </c>
      <c r="B14" s="36">
        <f>'[1]Radna tabela'!Q12</f>
        <v>-100140</v>
      </c>
    </row>
    <row r="15" spans="1:2" ht="12.75">
      <c r="A15" s="34" t="s">
        <v>80</v>
      </c>
      <c r="B15" s="36">
        <f>'[1]Radna tabela'!Q13</f>
        <v>-21669</v>
      </c>
    </row>
    <row r="16" spans="1:2" ht="12.75">
      <c r="A16" s="34" t="s">
        <v>81</v>
      </c>
      <c r="B16" s="36">
        <f>'[1]Radna tabela'!Q14</f>
        <v>-174822</v>
      </c>
    </row>
    <row r="17" spans="1:2" ht="12.75">
      <c r="A17" s="37"/>
      <c r="B17" s="38"/>
    </row>
    <row r="18" spans="1:2" ht="12.75">
      <c r="A18" s="31" t="s">
        <v>82</v>
      </c>
      <c r="B18" s="39">
        <f>SUM(B9:B16)</f>
        <v>627502</v>
      </c>
    </row>
    <row r="19" spans="1:2" ht="12.75">
      <c r="A19" s="37"/>
      <c r="B19" s="35"/>
    </row>
    <row r="20" spans="1:2" ht="12.75">
      <c r="A20" s="31" t="s">
        <v>70</v>
      </c>
      <c r="B20" s="40"/>
    </row>
    <row r="21" spans="1:2" ht="12.75">
      <c r="A21" s="34" t="s">
        <v>71</v>
      </c>
      <c r="B21" s="36">
        <f>'[1]Radna tabela'!Q19</f>
        <v>0</v>
      </c>
    </row>
    <row r="22" spans="1:2" ht="12.75">
      <c r="A22" s="34" t="s">
        <v>83</v>
      </c>
      <c r="B22" s="36">
        <f>'[1]Radna tabela'!Q20</f>
        <v>89</v>
      </c>
    </row>
    <row r="23" spans="1:2" ht="12.75">
      <c r="A23" s="34" t="s">
        <v>84</v>
      </c>
      <c r="B23" s="36">
        <f>'[1]Radna tabela'!Q21</f>
        <v>136421</v>
      </c>
    </row>
    <row r="24" spans="1:2" ht="12.75">
      <c r="A24" s="34" t="s">
        <v>85</v>
      </c>
      <c r="B24" s="36">
        <f>'[1]Radna tabela'!Q22</f>
        <v>48379</v>
      </c>
    </row>
    <row r="25" spans="1:2" ht="12.75">
      <c r="A25" s="34" t="s">
        <v>72</v>
      </c>
      <c r="B25" s="36">
        <f>'[1]Radna tabela'!Q23</f>
        <v>89500</v>
      </c>
    </row>
    <row r="26" spans="1:2" ht="12.75">
      <c r="A26" s="34" t="s">
        <v>86</v>
      </c>
      <c r="B26" s="36">
        <f>'[1]Radna tabela'!Q24</f>
        <v>0</v>
      </c>
    </row>
    <row r="27" spans="1:2" ht="12.75">
      <c r="A27" s="34" t="s">
        <v>87</v>
      </c>
      <c r="B27" s="36">
        <f>'[1]Radna tabela'!Q25</f>
        <v>-102562</v>
      </c>
    </row>
    <row r="28" spans="1:2" ht="12.75">
      <c r="A28" s="34" t="s">
        <v>88</v>
      </c>
      <c r="B28" s="36">
        <f>'[1]Radna tabela'!Q26</f>
        <v>13409</v>
      </c>
    </row>
    <row r="29" spans="1:2" ht="12.75">
      <c r="A29" s="37"/>
      <c r="B29" s="38"/>
    </row>
    <row r="30" spans="1:2" ht="12.75">
      <c r="A30" s="31" t="s">
        <v>89</v>
      </c>
      <c r="B30" s="41">
        <f>SUM(B23+B24+B25+B27+B22+B28)</f>
        <v>185236</v>
      </c>
    </row>
    <row r="31" spans="1:2" ht="12.75">
      <c r="A31" s="42"/>
      <c r="B31" s="35"/>
    </row>
    <row r="32" spans="1:2" ht="12.75">
      <c r="A32" s="31" t="s">
        <v>73</v>
      </c>
      <c r="B32" s="35"/>
    </row>
    <row r="33" spans="1:2" ht="12.75">
      <c r="A33" s="34" t="s">
        <v>90</v>
      </c>
      <c r="B33" s="40">
        <f>'[1]Radna tabela'!Q31</f>
        <v>-176341</v>
      </c>
    </row>
    <row r="34" spans="1:2" ht="12.75">
      <c r="A34" s="34" t="s">
        <v>91</v>
      </c>
      <c r="B34" s="40">
        <f>'[1]Radna tabela'!Q32</f>
        <v>-241421</v>
      </c>
    </row>
    <row r="35" spans="1:2" ht="12.75">
      <c r="A35" s="43" t="s">
        <v>74</v>
      </c>
      <c r="B35" s="40">
        <f>'[1]Radna tabela'!Q33</f>
        <v>-892</v>
      </c>
    </row>
    <row r="36" spans="1:2" ht="12.75">
      <c r="A36" s="31" t="s">
        <v>92</v>
      </c>
      <c r="B36" s="41">
        <f>B33+B34+B35</f>
        <v>-418654</v>
      </c>
    </row>
    <row r="37" spans="1:2" ht="12.75">
      <c r="A37" s="37"/>
      <c r="B37" s="44"/>
    </row>
    <row r="38" spans="1:2" ht="12.75">
      <c r="A38" s="31" t="s">
        <v>93</v>
      </c>
      <c r="B38" s="40">
        <f>B18+B30+B36</f>
        <v>394084</v>
      </c>
    </row>
    <row r="39" spans="1:2" ht="12.75">
      <c r="A39" s="31" t="s">
        <v>94</v>
      </c>
      <c r="B39" s="44">
        <f>'[1]Radna tabela'!Q37</f>
        <v>239290</v>
      </c>
    </row>
    <row r="40" spans="1:2" ht="12.75">
      <c r="A40" s="31" t="s">
        <v>95</v>
      </c>
      <c r="B40" s="44"/>
    </row>
    <row r="41" spans="1:2" ht="12.75">
      <c r="A41" s="31" t="s">
        <v>96</v>
      </c>
      <c r="B41" s="40">
        <f>'[1]Radna tabela'!Q39</f>
        <v>-121</v>
      </c>
    </row>
    <row r="42" spans="1:2" ht="12.75">
      <c r="A42" s="37"/>
      <c r="B42" s="44"/>
    </row>
    <row r="43" spans="1:2" ht="13.5" thickBot="1">
      <c r="A43" s="31" t="s">
        <v>97</v>
      </c>
      <c r="B43" s="45">
        <f>SUM(B38+B39+B41)</f>
        <v>633253</v>
      </c>
    </row>
    <row r="44" ht="13.5" thickTop="1"/>
    <row r="52" ht="12.75">
      <c r="A52" t="s">
        <v>100</v>
      </c>
    </row>
    <row r="53" ht="12.75">
      <c r="A53" t="s">
        <v>101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R185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Metalac a.d.</dc:creator>
  <cp:keywords/>
  <dc:description/>
  <cp:lastModifiedBy>pravna</cp:lastModifiedBy>
  <cp:lastPrinted>2009-11-04T08:22:37Z</cp:lastPrinted>
  <dcterms:created xsi:type="dcterms:W3CDTF">2009-11-03T14:00:18Z</dcterms:created>
  <dcterms:modified xsi:type="dcterms:W3CDTF">2009-11-04T08:23:26Z</dcterms:modified>
  <cp:category/>
  <cp:version/>
  <cp:contentType/>
  <cp:contentStatus/>
</cp:coreProperties>
</file>