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звод из фин. извештаја за 2009" sheetId="1" r:id="rId1"/>
  </sheets>
  <definedNames>
    <definedName name="_xlnm.Print_Area" localSheetId="0">'Извод из фин. извештаја за 2009'!$A$1:$K$103</definedName>
  </definedNames>
  <calcPr fullCalcOnLoad="1"/>
</workbook>
</file>

<file path=xl/sharedStrings.xml><?xml version="1.0" encoding="utf-8"?>
<sst xmlns="http://schemas.openxmlformats.org/spreadsheetml/2006/main" count="146" uniqueCount="133">
  <si>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</si>
  <si>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</si>
  <si>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</si>
  <si>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</si>
  <si>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</si>
  <si>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</si>
  <si>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</si>
  <si>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</si>
  <si>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</si>
  <si>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</si>
  <si>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ОБАВЕЗЕ</t>
  </si>
  <si>
    <t>Обавезе по основу ХОВ</t>
  </si>
  <si>
    <t>Обавезе из добитка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</si>
  <si>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</si>
  <si>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</si>
  <si>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</si>
  <si>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</si>
  <si>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</si>
  <si>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</si>
  <si>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</si>
  <si>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</si>
  <si>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</si>
  <si>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</si>
  <si>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ПРИХОДИ И РАСХОДИ РЕДОВНОГ ПОСЛОВАЊА</t>
  </si>
  <si>
    <t>Приходи од камата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</si>
  <si>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</si>
  <si>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</si>
  <si>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</si>
  <si>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</si>
  <si>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</si>
  <si>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</si>
  <si>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</si>
  <si>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</si>
  <si>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</si>
  <si>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</si>
  <si>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</si>
  <si>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</si>
  <si>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</si>
  <si>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</si>
  <si>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</si>
  <si>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</si>
  <si>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Порез на добит</t>
  </si>
  <si>
    <t>IV Нето прилив / одлив готовине из активности финансирања</t>
  </si>
  <si>
    <t>ИЗВЕШТАЈ О ТОКОВИМА ГОТОВИНЕ ( у 000 дин)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</si>
  <si>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</si>
  <si>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</si>
  <si>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</si>
  <si>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</si>
  <si>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</si>
  <si>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</si>
  <si>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</si>
  <si>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</si>
  <si>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</si>
  <si>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</si>
  <si>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</si>
  <si>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</si>
  <si>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</si>
  <si>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</si>
  <si>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</si>
  <si>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</si>
  <si>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</si>
  <si>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</si>
  <si>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</si>
  <si>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</si>
  <si>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</si>
  <si>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</si>
  <si>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</si>
  <si>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</si>
  <si>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1. пословно име:</t>
  </si>
  <si>
    <t>2008.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</si>
  <si>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</si>
  <si>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</si>
  <si>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</si>
  <si>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</si>
  <si>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</si>
  <si>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</si>
  <si>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</si>
  <si>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</si>
  <si>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</si>
  <si>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</si>
  <si>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</si>
  <si>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</si>
  <si>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</si>
  <si>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</si>
  <si>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</si>
  <si>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</si>
  <si>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</si>
  <si>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</si>
  <si>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</si>
  <si>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</si>
  <si>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</si>
  <si>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</si>
  <si>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</si>
  <si>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за порезе</t>
  </si>
  <si>
    <t>Резерве из добити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</si>
  <si>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</si>
  <si>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</si>
  <si>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</si>
  <si>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</si>
  <si>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</si>
  <si>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</si>
  <si>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</si>
  <si>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>Остале обавезе</t>
  </si>
  <si>
    <t>ПРИВРЕДНА БАНКА БЕОГРАД А.Д.  БЕОГРАД</t>
  </si>
  <si>
    <t>ПББ АД</t>
  </si>
  <si>
    <t>Булевар краља Александра бр.70</t>
  </si>
  <si>
    <t xml:space="preserve">Увид се може извршити сваког радног дана  од 09 -17 часова у седишту банке Београд, Булевар краља Александра бр.70 </t>
  </si>
  <si>
    <t>Чедо Петровић</t>
  </si>
  <si>
    <t>Члан Извршног одбора банке</t>
  </si>
  <si>
    <t>Дарко Дрињаковић</t>
  </si>
  <si>
    <t>Готовина и готовински еквиваленти</t>
  </si>
  <si>
    <t>Хартије од вредности (без сопствених акција)</t>
  </si>
  <si>
    <t>Обавезе по основу камата, накнада и промене вредности деривата</t>
  </si>
  <si>
    <t>Обавезе по основу средстава намењених продаји и средстава пословања које се обуставља</t>
  </si>
  <si>
    <t>Нереализовани губици по основу хартија од вреднсоти расположивих за продају</t>
  </si>
  <si>
    <t>I Приливи гот. из пословних активности</t>
  </si>
  <si>
    <t>II Одливи гот. из пословних активности</t>
  </si>
  <si>
    <t>III Нето прилив / одлив готовине по основу ХОВ</t>
  </si>
  <si>
    <t>Оперативни и остали пословни расходи</t>
  </si>
  <si>
    <t>Д.СВЕГА НЕТО ОДЛИВИ ГОТОВИНЕ</t>
  </si>
  <si>
    <t>Г.СВЕГА НЕТО ПРИЛИВИ ГОТОВИНЕ</t>
  </si>
  <si>
    <t>Ђ./Е .НЕТО ПОВЕЋАЊЕ/СМАЊЕЊЕ ГОТ.</t>
  </si>
  <si>
    <t>Ж. ГОТОВИНА НА ПОЧЕТКУ ГОДИНЕ</t>
  </si>
  <si>
    <t xml:space="preserve">Добитак од креираних одложених пореских средстава и смањења одложених пореских обавеза / </t>
  </si>
  <si>
    <t>А. ТОКОВИ ГОТОВИНЕ ИЗ ПОСЛОВНИХ АКТИВНОСТИ</t>
  </si>
  <si>
    <t>В. ТОКОВИ ГОТОВИНЕ ИЗ АКТИВНОСТИ ИНВЕСИРАЊА</t>
  </si>
  <si>
    <t>В. ТОКОВИ ГОТОВИНЕ ИЗ АКТИВНОСТИ ФИНАНСИРАЊА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</si>
  <si>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</si>
  <si>
    <t>ИЗВОД ИЗ ФИНАНСИЈСКИХ ИЗВЕШТАЈА ЗА 2009. ГОДИНУ</t>
  </si>
  <si>
    <t>2009.</t>
  </si>
  <si>
    <t>У 2009. години није било значајних промена које би утицале на правни и финансијски положај Банке.</t>
  </si>
  <si>
    <t>Веб адреса на којој ће бити објављен Извод из финансијског извештаја за 2009. годину: www.pbb-banka.com</t>
  </si>
  <si>
    <r>
      <t xml:space="preserve">III ЗАКЉУЧНО МИШЉЕЊЕ РЕВИЗОРА DELOITTE О ФИНАНСИЈСКИМ ИЗВЕШТАЈИМА: </t>
    </r>
    <r>
      <rPr>
        <sz val="10"/>
        <rFont val="Arial"/>
        <family val="2"/>
      </rPr>
      <t>Финансијски извештаји истинито и објективно, по свим материјално значајним питањима, приказују финансијски положај Банке на дан 31.12.2009.године, као и резултате њеног пословања, промене на капиталу и токове готовине за годину која се завршила на тај дан, у складу са Законом о рачуноводству и ревизији РС, прописимa Народне банке Србије који регулишу финансијско извештавање банака и основама за састављање финансијских извештаја обелодањеним у напоменама уз финансијске извештаје.</t>
    </r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</si>
</sst>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200025</xdr:rowOff>
    </xdr:from>
    <xdr:to>
      <xdr:col>8</xdr:col>
      <xdr:colOff>266700</xdr:colOff>
      <xdr:row>0</xdr:row>
      <xdr:rowOff>838200</xdr:rowOff>
    </xdr:to>
    <xdr:pic>
      <xdr:nvPicPr>
        <xdr:cNvPr id="1" name="Picture 2" descr="logop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00025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0.85546875" style="0" customWidth="1"/>
    <col min="2" max="2" width="23.7109375" style="0" customWidth="1"/>
    <col min="3" max="3" width="8.57421875" style="0" customWidth="1"/>
    <col min="4" max="4" width="12.28125" style="0" customWidth="1"/>
    <col min="5" max="5" width="11.7109375" style="0" customWidth="1"/>
    <col min="6" max="6" width="10.421875" style="0" customWidth="1"/>
    <col min="9" max="9" width="23.8515625" style="0" customWidth="1"/>
    <col min="10" max="10" width="10.7109375" style="0" customWidth="1"/>
    <col min="11" max="11" width="11.421875" style="0" customWidth="1"/>
  </cols>
  <sheetData>
    <row r="1" spans="2:11" ht="108" customHeight="1"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2:11" ht="28.5" customHeight="1">
      <c r="B2" s="197" t="s">
        <v>127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2:11" ht="19.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98" t="s">
        <v>128</v>
      </c>
      <c r="C4" s="198"/>
      <c r="D4" s="198"/>
      <c r="E4" s="198"/>
      <c r="F4" s="198"/>
      <c r="G4" s="198"/>
      <c r="H4" s="198"/>
      <c r="I4" s="198"/>
      <c r="J4" s="198"/>
      <c r="K4" s="198"/>
    </row>
    <row r="5" spans="2:11" ht="12.75">
      <c r="B5" s="198" t="s">
        <v>103</v>
      </c>
      <c r="C5" s="198"/>
      <c r="D5" s="198"/>
      <c r="E5" s="198"/>
      <c r="F5" s="198"/>
      <c r="G5" s="198"/>
      <c r="H5" s="198"/>
      <c r="I5" s="198"/>
      <c r="J5" s="198"/>
      <c r="K5" s="198"/>
    </row>
    <row r="6" spans="2:11" ht="19.5" customHeight="1">
      <c r="B6" s="3"/>
      <c r="C6" s="3"/>
      <c r="D6" s="3"/>
      <c r="E6" s="3"/>
      <c r="F6" s="3"/>
      <c r="G6" s="3"/>
      <c r="H6" s="3"/>
      <c r="I6" s="3"/>
      <c r="J6" s="3"/>
      <c r="K6" s="12"/>
    </row>
    <row r="7" spans="2:11" ht="12.75">
      <c r="B7" s="199" t="s">
        <v>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1" ht="12.75">
      <c r="B8" s="190" t="s">
        <v>68</v>
      </c>
      <c r="C8" s="190"/>
      <c r="D8" s="191" t="s">
        <v>104</v>
      </c>
      <c r="E8" s="192"/>
      <c r="F8" s="192"/>
      <c r="G8" s="193"/>
      <c r="H8" s="190" t="s">
        <v>1</v>
      </c>
      <c r="I8" s="190"/>
      <c r="J8" s="191">
        <v>7051093</v>
      </c>
      <c r="K8" s="193"/>
    </row>
    <row r="9" spans="2:11" ht="12.75">
      <c r="B9" s="190" t="s">
        <v>2</v>
      </c>
      <c r="C9" s="190"/>
      <c r="D9" s="191" t="s">
        <v>105</v>
      </c>
      <c r="E9" s="192"/>
      <c r="F9" s="192"/>
      <c r="G9" s="193"/>
      <c r="H9" s="190" t="s">
        <v>3</v>
      </c>
      <c r="I9" s="190"/>
      <c r="J9" s="191">
        <v>100002573</v>
      </c>
      <c r="K9" s="193"/>
    </row>
    <row r="10" ht="7.5" customHeight="1"/>
    <row r="11" spans="2:11" ht="19.5" customHeight="1">
      <c r="B11" s="194" t="s">
        <v>9</v>
      </c>
      <c r="C11" s="194"/>
      <c r="D11" s="194"/>
      <c r="E11" s="194"/>
      <c r="F11" s="194"/>
      <c r="G11" s="194"/>
      <c r="H11" s="194"/>
      <c r="I11" s="194"/>
      <c r="J11" s="194"/>
      <c r="K11" s="194"/>
    </row>
    <row r="12" ht="9" customHeight="1"/>
    <row r="13" spans="2:11" ht="18.75" customHeight="1">
      <c r="B13" s="195" t="s">
        <v>4</v>
      </c>
      <c r="C13" s="195"/>
      <c r="D13" s="195"/>
      <c r="E13" s="195"/>
      <c r="F13" s="195"/>
      <c r="G13" s="195"/>
      <c r="H13" s="195"/>
      <c r="I13" s="195"/>
      <c r="J13" s="195"/>
      <c r="K13" s="195"/>
    </row>
    <row r="14" spans="2:11" ht="12.75">
      <c r="B14" s="188" t="s">
        <v>5</v>
      </c>
      <c r="C14" s="188"/>
      <c r="D14" s="188"/>
      <c r="E14" s="4" t="s">
        <v>69</v>
      </c>
      <c r="F14" s="4" t="s">
        <v>129</v>
      </c>
      <c r="G14" s="189" t="s">
        <v>6</v>
      </c>
      <c r="H14" s="189"/>
      <c r="I14" s="189"/>
      <c r="J14" s="4" t="s">
        <v>69</v>
      </c>
      <c r="K14" s="4" t="s">
        <v>129</v>
      </c>
    </row>
    <row r="15" spans="2:11" ht="15" customHeight="1">
      <c r="B15" s="168" t="s">
        <v>110</v>
      </c>
      <c r="C15" s="169"/>
      <c r="D15" s="169"/>
      <c r="E15" s="30">
        <v>3368825</v>
      </c>
      <c r="F15" s="36">
        <v>2504491</v>
      </c>
      <c r="G15" s="162" t="s">
        <v>10</v>
      </c>
      <c r="H15" s="162"/>
      <c r="I15" s="162"/>
      <c r="J15" s="32"/>
      <c r="K15" s="32"/>
    </row>
    <row r="16" spans="2:11" ht="12.75" customHeight="1">
      <c r="B16" s="156" t="s">
        <v>83</v>
      </c>
      <c r="C16" s="157"/>
      <c r="D16" s="158"/>
      <c r="E16" s="30">
        <v>1953940</v>
      </c>
      <c r="F16" s="36">
        <v>6735396</v>
      </c>
      <c r="G16" s="169" t="s">
        <v>90</v>
      </c>
      <c r="H16" s="169"/>
      <c r="I16" s="169"/>
      <c r="J16" s="28">
        <v>2541304</v>
      </c>
      <c r="K16" s="28">
        <v>3045632</v>
      </c>
    </row>
    <row r="17" spans="2:11" ht="12" customHeight="1">
      <c r="B17" s="173" t="s">
        <v>84</v>
      </c>
      <c r="C17" s="174"/>
      <c r="D17" s="175"/>
      <c r="E17" s="182">
        <v>109037</v>
      </c>
      <c r="F17" s="185">
        <v>190133</v>
      </c>
      <c r="G17" s="169" t="s">
        <v>91</v>
      </c>
      <c r="H17" s="169"/>
      <c r="I17" s="169"/>
      <c r="J17" s="28">
        <v>12315249</v>
      </c>
      <c r="K17" s="28">
        <v>17947051</v>
      </c>
    </row>
    <row r="18" spans="2:11" ht="12.75" customHeight="1">
      <c r="B18" s="176"/>
      <c r="C18" s="177"/>
      <c r="D18" s="178"/>
      <c r="E18" s="183"/>
      <c r="F18" s="186"/>
      <c r="G18" s="169" t="s">
        <v>92</v>
      </c>
      <c r="H18" s="169"/>
      <c r="I18" s="169"/>
      <c r="J18" s="28">
        <v>536334</v>
      </c>
      <c r="K18" s="28">
        <v>4140018</v>
      </c>
    </row>
    <row r="19" spans="2:11" ht="11.25" customHeight="1">
      <c r="B19" s="179"/>
      <c r="C19" s="180"/>
      <c r="D19" s="181"/>
      <c r="E19" s="184"/>
      <c r="F19" s="187"/>
      <c r="G19" s="33" t="s">
        <v>11</v>
      </c>
      <c r="H19" s="37"/>
      <c r="I19" s="38"/>
      <c r="J19" s="28"/>
      <c r="K19" s="28"/>
    </row>
    <row r="20" spans="2:11" ht="23.25" customHeight="1">
      <c r="B20" s="164" t="s">
        <v>85</v>
      </c>
      <c r="C20" s="165"/>
      <c r="D20" s="166"/>
      <c r="E20" s="30">
        <v>11415715</v>
      </c>
      <c r="F20" s="30">
        <v>15818267</v>
      </c>
      <c r="G20" s="156" t="s">
        <v>112</v>
      </c>
      <c r="H20" s="157"/>
      <c r="I20" s="158"/>
      <c r="J20" s="28">
        <v>123591</v>
      </c>
      <c r="K20" s="28">
        <v>95749</v>
      </c>
    </row>
    <row r="21" spans="2:11" ht="13.5" customHeight="1">
      <c r="B21" s="156" t="s">
        <v>111</v>
      </c>
      <c r="C21" s="157"/>
      <c r="D21" s="158"/>
      <c r="E21" s="30">
        <v>299410</v>
      </c>
      <c r="F21" s="30">
        <v>524697</v>
      </c>
      <c r="G21" s="156" t="s">
        <v>13</v>
      </c>
      <c r="H21" s="157"/>
      <c r="I21" s="158"/>
      <c r="J21" s="28">
        <v>38789</v>
      </c>
      <c r="K21" s="28">
        <v>75069</v>
      </c>
    </row>
    <row r="22" spans="2:11" ht="12" customHeight="1">
      <c r="B22" s="156" t="s">
        <v>86</v>
      </c>
      <c r="C22" s="157"/>
      <c r="D22" s="158"/>
      <c r="E22" s="30">
        <v>10154</v>
      </c>
      <c r="F22" s="30">
        <v>11001</v>
      </c>
      <c r="G22" s="156" t="s">
        <v>93</v>
      </c>
      <c r="H22" s="157"/>
      <c r="I22" s="158"/>
      <c r="J22" s="28">
        <v>2871</v>
      </c>
      <c r="K22" s="28">
        <v>2376</v>
      </c>
    </row>
    <row r="23" spans="2:11" ht="12.75" customHeight="1">
      <c r="B23" s="168" t="s">
        <v>87</v>
      </c>
      <c r="C23" s="169"/>
      <c r="D23" s="169"/>
      <c r="E23" s="30">
        <v>445422</v>
      </c>
      <c r="F23" s="30">
        <v>453753</v>
      </c>
      <c r="G23" s="164" t="s">
        <v>12</v>
      </c>
      <c r="H23" s="165"/>
      <c r="I23" s="166"/>
      <c r="J23" s="30">
        <v>974</v>
      </c>
      <c r="K23" s="28">
        <v>974</v>
      </c>
    </row>
    <row r="24" spans="2:11" ht="22.5" customHeight="1">
      <c r="B24" s="156" t="s">
        <v>18</v>
      </c>
      <c r="C24" s="157"/>
      <c r="D24" s="158"/>
      <c r="E24" s="30">
        <v>116260</v>
      </c>
      <c r="F24" s="30">
        <v>106562</v>
      </c>
      <c r="G24" s="156" t="s">
        <v>113</v>
      </c>
      <c r="H24" s="157"/>
      <c r="I24" s="158"/>
      <c r="J24" s="29"/>
      <c r="K24" s="28"/>
    </row>
    <row r="25" spans="2:11" ht="12" customHeight="1">
      <c r="B25" s="156" t="s">
        <v>88</v>
      </c>
      <c r="C25" s="157"/>
      <c r="D25" s="158"/>
      <c r="E25" s="30">
        <v>1118475</v>
      </c>
      <c r="F25" s="30">
        <v>1443931</v>
      </c>
      <c r="G25" s="156" t="s">
        <v>14</v>
      </c>
      <c r="H25" s="157"/>
      <c r="I25" s="158"/>
      <c r="J25" s="28">
        <v>9942</v>
      </c>
      <c r="K25" s="30">
        <v>4856</v>
      </c>
    </row>
    <row r="26" spans="2:11" ht="21" customHeight="1">
      <c r="B26" s="156" t="s">
        <v>15</v>
      </c>
      <c r="C26" s="157"/>
      <c r="D26" s="158"/>
      <c r="E26" s="30"/>
      <c r="F26" s="30"/>
      <c r="G26" s="156" t="s">
        <v>102</v>
      </c>
      <c r="H26" s="157"/>
      <c r="I26" s="158"/>
      <c r="J26" s="28">
        <v>631893</v>
      </c>
      <c r="K26" s="29">
        <v>771303</v>
      </c>
    </row>
    <row r="27" spans="2:11" ht="12" customHeight="1">
      <c r="B27" s="168" t="s">
        <v>19</v>
      </c>
      <c r="C27" s="168"/>
      <c r="D27" s="168"/>
      <c r="E27" s="30">
        <v>4630</v>
      </c>
      <c r="F27" s="30">
        <v>5513</v>
      </c>
      <c r="G27" s="159" t="s">
        <v>16</v>
      </c>
      <c r="H27" s="160"/>
      <c r="I27" s="161"/>
      <c r="J27" s="28">
        <f>SUM(J16:J26)</f>
        <v>16200947</v>
      </c>
      <c r="K27" s="28">
        <f>SUM(K16:K26)</f>
        <v>26083028</v>
      </c>
    </row>
    <row r="28" spans="2:11" ht="13.5" customHeight="1">
      <c r="B28" s="168" t="s">
        <v>89</v>
      </c>
      <c r="C28" s="168"/>
      <c r="D28" s="168"/>
      <c r="E28" s="29">
        <v>162756</v>
      </c>
      <c r="F28" s="29">
        <v>759319</v>
      </c>
      <c r="G28" s="159" t="s">
        <v>17</v>
      </c>
      <c r="H28" s="160"/>
      <c r="I28" s="161"/>
      <c r="J28" s="32"/>
      <c r="K28" s="28"/>
    </row>
    <row r="29" spans="2:11" ht="15" customHeight="1">
      <c r="B29" s="169" t="s">
        <v>20</v>
      </c>
      <c r="C29" s="169"/>
      <c r="D29" s="169"/>
      <c r="E29" s="30"/>
      <c r="F29" s="30"/>
      <c r="G29" s="170" t="s">
        <v>17</v>
      </c>
      <c r="H29" s="171"/>
      <c r="I29" s="172"/>
      <c r="J29" s="28">
        <v>2516316</v>
      </c>
      <c r="K29" s="28">
        <v>2516316</v>
      </c>
    </row>
    <row r="30" spans="2:11" ht="16.5" customHeight="1">
      <c r="B30" s="162" t="s">
        <v>21</v>
      </c>
      <c r="C30" s="163"/>
      <c r="D30" s="163"/>
      <c r="E30" s="30">
        <f>SUM(E15:E29)</f>
        <v>19004624</v>
      </c>
      <c r="F30" s="30">
        <f>SUM(F15:F29)</f>
        <v>28553063</v>
      </c>
      <c r="G30" s="164" t="s">
        <v>94</v>
      </c>
      <c r="H30" s="165"/>
      <c r="I30" s="166"/>
      <c r="J30" s="28">
        <v>209127</v>
      </c>
      <c r="K30" s="32">
        <v>328046</v>
      </c>
    </row>
    <row r="31" spans="2:11" ht="14.25" customHeight="1">
      <c r="B31" s="167"/>
      <c r="C31" s="167"/>
      <c r="D31" s="167"/>
      <c r="E31" s="31"/>
      <c r="F31" s="31"/>
      <c r="G31" s="33" t="s">
        <v>66</v>
      </c>
      <c r="H31" s="34"/>
      <c r="I31" s="35"/>
      <c r="J31" s="28">
        <v>989</v>
      </c>
      <c r="K31" s="28">
        <v>963</v>
      </c>
    </row>
    <row r="32" spans="2:11" ht="24" customHeight="1">
      <c r="B32" s="167"/>
      <c r="C32" s="167"/>
      <c r="D32" s="167"/>
      <c r="E32" s="31"/>
      <c r="F32" s="31"/>
      <c r="G32" s="156" t="s">
        <v>114</v>
      </c>
      <c r="H32" s="157"/>
      <c r="I32" s="158"/>
      <c r="J32" s="28">
        <v>-41673</v>
      </c>
      <c r="K32" s="28">
        <v>-49613</v>
      </c>
    </row>
    <row r="33" spans="2:11" ht="12.75">
      <c r="B33" s="155"/>
      <c r="C33" s="155"/>
      <c r="D33" s="155"/>
      <c r="E33" s="31"/>
      <c r="F33" s="31"/>
      <c r="G33" s="156" t="s">
        <v>80</v>
      </c>
      <c r="H33" s="157"/>
      <c r="I33" s="158"/>
      <c r="J33" s="28">
        <v>118918</v>
      </c>
      <c r="K33" s="28"/>
    </row>
    <row r="34" spans="2:11" ht="21.75" customHeight="1">
      <c r="B34" s="155"/>
      <c r="C34" s="155"/>
      <c r="D34" s="155"/>
      <c r="E34" s="7"/>
      <c r="F34" s="7"/>
      <c r="G34" s="156" t="s">
        <v>95</v>
      </c>
      <c r="H34" s="157"/>
      <c r="I34" s="158"/>
      <c r="J34" s="28"/>
      <c r="K34" s="28">
        <v>-325677</v>
      </c>
    </row>
    <row r="35" spans="2:11" ht="12.75" customHeight="1">
      <c r="B35" s="13"/>
      <c r="C35" s="13"/>
      <c r="D35" s="13"/>
      <c r="E35" s="7"/>
      <c r="F35" s="7"/>
      <c r="G35" s="159" t="s">
        <v>96</v>
      </c>
      <c r="H35" s="160"/>
      <c r="I35" s="161"/>
      <c r="J35" s="28">
        <f>SUM(J29:J34)</f>
        <v>2803677</v>
      </c>
      <c r="K35" s="28">
        <f>SUM(K29:K34)</f>
        <v>2470035</v>
      </c>
    </row>
    <row r="36" spans="2:11" ht="11.25" customHeight="1">
      <c r="B36" s="13"/>
      <c r="C36" s="13"/>
      <c r="D36" s="13"/>
      <c r="E36" s="7"/>
      <c r="F36" s="7"/>
      <c r="G36" s="162" t="s">
        <v>97</v>
      </c>
      <c r="H36" s="162"/>
      <c r="I36" s="162"/>
      <c r="J36" s="28">
        <f>J27+J35</f>
        <v>19004624</v>
      </c>
      <c r="K36" s="28">
        <f>K27+K35</f>
        <v>28553063</v>
      </c>
    </row>
    <row r="37" spans="2:11" ht="15" customHeight="1">
      <c r="B37" s="155"/>
      <c r="C37" s="155"/>
      <c r="D37" s="155"/>
      <c r="E37" s="7"/>
      <c r="F37" s="7"/>
      <c r="G37" s="162" t="s">
        <v>22</v>
      </c>
      <c r="H37" s="162"/>
      <c r="I37" s="162"/>
      <c r="J37" s="28">
        <v>5303125</v>
      </c>
      <c r="K37" s="28">
        <v>7647344</v>
      </c>
    </row>
    <row r="38" spans="2:11" ht="10.5" customHeight="1">
      <c r="B38" s="148"/>
      <c r="C38" s="149"/>
      <c r="D38" s="149"/>
      <c r="E38" s="7"/>
      <c r="F38" s="7"/>
      <c r="G38" s="150"/>
      <c r="H38" s="150"/>
      <c r="I38" s="150"/>
      <c r="J38" s="7"/>
      <c r="K38" s="7"/>
    </row>
    <row r="39" spans="2:11" ht="12.75">
      <c r="B39" s="151" t="s">
        <v>43</v>
      </c>
      <c r="C39" s="151"/>
      <c r="D39" s="151"/>
      <c r="E39" s="151"/>
      <c r="F39" s="151"/>
      <c r="G39" s="152" t="s">
        <v>7</v>
      </c>
      <c r="H39" s="152"/>
      <c r="I39" s="152"/>
      <c r="J39" s="152"/>
      <c r="K39" s="152"/>
    </row>
    <row r="40" spans="2:11" ht="9.75" customHeight="1">
      <c r="B40" s="75" t="s">
        <v>124</v>
      </c>
      <c r="C40" s="75"/>
      <c r="D40" s="75"/>
      <c r="E40" s="153" t="s">
        <v>69</v>
      </c>
      <c r="F40" s="153" t="s">
        <v>129</v>
      </c>
      <c r="G40" s="154" t="s">
        <v>23</v>
      </c>
      <c r="H40" s="154"/>
      <c r="I40" s="154"/>
      <c r="J40" s="153" t="s">
        <v>69</v>
      </c>
      <c r="K40" s="153" t="s">
        <v>129</v>
      </c>
    </row>
    <row r="41" spans="2:11" ht="5.25" customHeight="1">
      <c r="B41" s="75"/>
      <c r="C41" s="75"/>
      <c r="D41" s="75"/>
      <c r="E41" s="153"/>
      <c r="F41" s="153"/>
      <c r="G41" s="154"/>
      <c r="H41" s="154"/>
      <c r="I41" s="154"/>
      <c r="J41" s="153"/>
      <c r="K41" s="153"/>
    </row>
    <row r="42" spans="2:11" ht="12" customHeight="1">
      <c r="B42" s="92" t="s">
        <v>115</v>
      </c>
      <c r="C42" s="132"/>
      <c r="D42" s="133"/>
      <c r="E42" s="17">
        <v>1611128</v>
      </c>
      <c r="F42" s="17">
        <v>2569137</v>
      </c>
      <c r="G42" s="76" t="s">
        <v>24</v>
      </c>
      <c r="H42" s="77"/>
      <c r="I42" s="78"/>
      <c r="J42" s="16">
        <v>1359851</v>
      </c>
      <c r="K42" s="16">
        <v>2299877</v>
      </c>
    </row>
    <row r="43" spans="2:11" ht="12" customHeight="1">
      <c r="B43" s="79" t="s">
        <v>116</v>
      </c>
      <c r="C43" s="80"/>
      <c r="D43" s="81"/>
      <c r="E43" s="17">
        <v>1815099</v>
      </c>
      <c r="F43" s="17">
        <v>3420139</v>
      </c>
      <c r="G43" s="76" t="s">
        <v>25</v>
      </c>
      <c r="H43" s="77"/>
      <c r="I43" s="78"/>
      <c r="J43" s="16">
        <v>723002</v>
      </c>
      <c r="K43" s="16">
        <v>1719985</v>
      </c>
    </row>
    <row r="44" spans="2:11" ht="12.75" customHeight="1">
      <c r="B44" s="134" t="s">
        <v>26</v>
      </c>
      <c r="C44" s="135"/>
      <c r="D44" s="136"/>
      <c r="E44" s="143">
        <f>E42-E43</f>
        <v>-203971</v>
      </c>
      <c r="F44" s="143">
        <f>F42-F43</f>
        <v>-851002</v>
      </c>
      <c r="G44" s="144" t="s">
        <v>59</v>
      </c>
      <c r="H44" s="145"/>
      <c r="I44" s="146"/>
      <c r="J44" s="16">
        <f>J42-J43</f>
        <v>636849</v>
      </c>
      <c r="K44" s="16">
        <f>K42-K43</f>
        <v>579892</v>
      </c>
    </row>
    <row r="45" spans="2:11" ht="12.75" customHeight="1">
      <c r="B45" s="137"/>
      <c r="C45" s="138"/>
      <c r="D45" s="139"/>
      <c r="E45" s="143"/>
      <c r="F45" s="143"/>
      <c r="G45" s="147" t="s">
        <v>98</v>
      </c>
      <c r="H45" s="80"/>
      <c r="I45" s="81"/>
      <c r="J45" s="16">
        <v>264539</v>
      </c>
      <c r="K45" s="16">
        <v>314527</v>
      </c>
    </row>
    <row r="46" spans="2:11" ht="12.75" customHeight="1">
      <c r="B46" s="140"/>
      <c r="C46" s="141"/>
      <c r="D46" s="142"/>
      <c r="E46" s="143"/>
      <c r="F46" s="143"/>
      <c r="G46" s="147" t="s">
        <v>99</v>
      </c>
      <c r="H46" s="80"/>
      <c r="I46" s="81"/>
      <c r="J46" s="16">
        <v>52350</v>
      </c>
      <c r="K46" s="16">
        <v>74484</v>
      </c>
    </row>
    <row r="47" spans="2:11" ht="11.25" customHeight="1">
      <c r="B47" s="121" t="s">
        <v>27</v>
      </c>
      <c r="C47" s="122"/>
      <c r="D47" s="123"/>
      <c r="E47" s="127">
        <v>612128292</v>
      </c>
      <c r="F47" s="127">
        <v>605948985</v>
      </c>
      <c r="G47" s="129" t="s">
        <v>28</v>
      </c>
      <c r="H47" s="90"/>
      <c r="I47" s="91"/>
      <c r="J47" s="16">
        <f>J45-J46</f>
        <v>212189</v>
      </c>
      <c r="K47" s="16">
        <f>K45-K46</f>
        <v>240043</v>
      </c>
    </row>
    <row r="48" spans="2:11" ht="22.5" customHeight="1">
      <c r="B48" s="124"/>
      <c r="C48" s="125"/>
      <c r="D48" s="126"/>
      <c r="E48" s="128"/>
      <c r="F48" s="128"/>
      <c r="G48" s="92" t="s">
        <v>71</v>
      </c>
      <c r="H48" s="90"/>
      <c r="I48" s="91"/>
      <c r="J48" s="16">
        <v>457</v>
      </c>
      <c r="K48" s="16">
        <v>406</v>
      </c>
    </row>
    <row r="49" spans="2:11" ht="23.25" customHeight="1">
      <c r="B49" s="79" t="s">
        <v>29</v>
      </c>
      <c r="C49" s="104"/>
      <c r="D49" s="105"/>
      <c r="E49" s="17">
        <v>609117810</v>
      </c>
      <c r="F49" s="17">
        <v>609422617</v>
      </c>
      <c r="G49" s="112" t="s">
        <v>70</v>
      </c>
      <c r="H49" s="130"/>
      <c r="I49" s="131"/>
      <c r="J49" s="16"/>
      <c r="K49" s="16"/>
    </row>
    <row r="50" spans="2:11" ht="23.25" customHeight="1">
      <c r="B50" s="69" t="s">
        <v>31</v>
      </c>
      <c r="C50" s="70"/>
      <c r="D50" s="71"/>
      <c r="E50" s="18">
        <f>E44+E47-E49</f>
        <v>2806511</v>
      </c>
      <c r="F50" s="18">
        <f>F44+F47-F49</f>
        <v>-4324634</v>
      </c>
      <c r="G50" s="112" t="s">
        <v>72</v>
      </c>
      <c r="H50" s="113"/>
      <c r="I50" s="114"/>
      <c r="J50" s="16"/>
      <c r="K50" s="16"/>
    </row>
    <row r="51" spans="2:11" ht="22.5" customHeight="1">
      <c r="B51" s="115" t="s">
        <v>33</v>
      </c>
      <c r="C51" s="116"/>
      <c r="D51" s="117"/>
      <c r="E51" s="17">
        <v>2803544</v>
      </c>
      <c r="F51" s="17">
        <v>-4327167</v>
      </c>
      <c r="G51" s="112" t="s">
        <v>73</v>
      </c>
      <c r="H51" s="113"/>
      <c r="I51" s="114"/>
      <c r="J51" s="16"/>
      <c r="K51" s="16"/>
    </row>
    <row r="52" spans="2:11" ht="23.25" customHeight="1">
      <c r="B52" s="75" t="s">
        <v>125</v>
      </c>
      <c r="C52" s="75"/>
      <c r="D52" s="75"/>
      <c r="E52" s="18"/>
      <c r="F52" s="18"/>
      <c r="G52" s="118" t="s">
        <v>74</v>
      </c>
      <c r="H52" s="119"/>
      <c r="I52" s="120"/>
      <c r="J52" s="16">
        <v>2919</v>
      </c>
      <c r="K52" s="16">
        <v>8149</v>
      </c>
    </row>
    <row r="53" spans="2:11" ht="13.5" customHeight="1">
      <c r="B53" s="79" t="s">
        <v>34</v>
      </c>
      <c r="C53" s="104"/>
      <c r="D53" s="105"/>
      <c r="E53" s="17">
        <v>231711</v>
      </c>
      <c r="F53" s="17"/>
      <c r="G53" s="101" t="s">
        <v>30</v>
      </c>
      <c r="H53" s="106"/>
      <c r="I53" s="107"/>
      <c r="J53" s="19">
        <v>-176295</v>
      </c>
      <c r="K53" s="19">
        <v>-223216</v>
      </c>
    </row>
    <row r="54" spans="2:11" ht="13.5" customHeight="1">
      <c r="B54" s="79" t="s">
        <v>35</v>
      </c>
      <c r="C54" s="104"/>
      <c r="D54" s="105"/>
      <c r="E54" s="17">
        <v>605327</v>
      </c>
      <c r="F54" s="17">
        <v>130915</v>
      </c>
      <c r="G54" s="76" t="s">
        <v>100</v>
      </c>
      <c r="H54" s="77"/>
      <c r="I54" s="78"/>
      <c r="J54" s="16">
        <v>4013</v>
      </c>
      <c r="K54" s="16">
        <v>959</v>
      </c>
    </row>
    <row r="55" spans="2:11" ht="21.75" customHeight="1">
      <c r="B55" s="108" t="s">
        <v>65</v>
      </c>
      <c r="C55" s="109"/>
      <c r="D55" s="110"/>
      <c r="E55" s="18">
        <f>E53-E54</f>
        <v>-373616</v>
      </c>
      <c r="F55" s="18">
        <f>F53-F54</f>
        <v>-130915</v>
      </c>
      <c r="G55" s="111" t="s">
        <v>32</v>
      </c>
      <c r="H55" s="111"/>
      <c r="I55" s="111"/>
      <c r="J55" s="20">
        <v>174636</v>
      </c>
      <c r="K55" s="20">
        <v>23925</v>
      </c>
    </row>
    <row r="56" spans="2:11" ht="21.75" customHeight="1">
      <c r="B56" s="75" t="s">
        <v>126</v>
      </c>
      <c r="C56" s="75"/>
      <c r="D56" s="75"/>
      <c r="E56" s="17"/>
      <c r="F56" s="17"/>
      <c r="G56" s="95" t="s">
        <v>75</v>
      </c>
      <c r="H56" s="77"/>
      <c r="I56" s="78"/>
      <c r="J56" s="17">
        <v>-57962</v>
      </c>
      <c r="K56" s="17">
        <v>-227102</v>
      </c>
    </row>
    <row r="57" spans="2:11" ht="21.75" customHeight="1">
      <c r="B57" s="101" t="s">
        <v>38</v>
      </c>
      <c r="C57" s="102"/>
      <c r="D57" s="103"/>
      <c r="E57" s="17"/>
      <c r="F57" s="17">
        <v>3550736</v>
      </c>
      <c r="G57" s="95" t="s">
        <v>76</v>
      </c>
      <c r="H57" s="96"/>
      <c r="I57" s="97"/>
      <c r="J57" s="17">
        <v>490593</v>
      </c>
      <c r="K57" s="17">
        <v>460705</v>
      </c>
    </row>
    <row r="58" spans="2:11" ht="12.75" customHeight="1">
      <c r="B58" s="79" t="s">
        <v>40</v>
      </c>
      <c r="C58" s="104"/>
      <c r="D58" s="105"/>
      <c r="E58" s="17">
        <v>29417</v>
      </c>
      <c r="F58" s="17"/>
      <c r="G58" s="79" t="s">
        <v>77</v>
      </c>
      <c r="H58" s="104"/>
      <c r="I58" s="105"/>
      <c r="J58" s="19">
        <v>114275</v>
      </c>
      <c r="K58" s="19">
        <v>140831</v>
      </c>
    </row>
    <row r="59" spans="2:11" ht="12.75" customHeight="1">
      <c r="B59" s="92" t="s">
        <v>117</v>
      </c>
      <c r="C59" s="93"/>
      <c r="D59" s="94"/>
      <c r="E59" s="23">
        <v>234</v>
      </c>
      <c r="F59" s="23"/>
      <c r="G59" s="95" t="s">
        <v>118</v>
      </c>
      <c r="H59" s="96"/>
      <c r="I59" s="97"/>
      <c r="J59" s="16">
        <v>580948</v>
      </c>
      <c r="K59" s="16">
        <v>693992</v>
      </c>
    </row>
    <row r="60" spans="2:11" ht="21.75" customHeight="1">
      <c r="B60" s="69" t="s">
        <v>42</v>
      </c>
      <c r="C60" s="70"/>
      <c r="D60" s="71"/>
      <c r="E60" s="17">
        <f>E57-E58+E59</f>
        <v>-29183</v>
      </c>
      <c r="F60" s="17">
        <f>F57-F58+F59</f>
        <v>3550736</v>
      </c>
      <c r="G60" s="98" t="s">
        <v>60</v>
      </c>
      <c r="H60" s="99"/>
      <c r="I60" s="100"/>
      <c r="J60" s="16">
        <v>1815697</v>
      </c>
      <c r="K60" s="16">
        <v>2192362</v>
      </c>
    </row>
    <row r="61" spans="2:11" ht="12.75">
      <c r="B61" s="84" t="s">
        <v>120</v>
      </c>
      <c r="C61" s="90"/>
      <c r="D61" s="91"/>
      <c r="E61" s="18">
        <f>E42+E47+E53+E57+E59</f>
        <v>613971365</v>
      </c>
      <c r="F61" s="18">
        <f>F42+F47+F53+F57+F59</f>
        <v>612068858</v>
      </c>
      <c r="G61" s="79" t="s">
        <v>61</v>
      </c>
      <c r="H61" s="80"/>
      <c r="I61" s="81"/>
      <c r="J61" s="21">
        <v>1303170</v>
      </c>
      <c r="K61" s="21">
        <v>1630650</v>
      </c>
    </row>
    <row r="62" spans="2:11" ht="12" customHeight="1">
      <c r="B62" s="75" t="s">
        <v>119</v>
      </c>
      <c r="C62" s="83"/>
      <c r="D62" s="83"/>
      <c r="E62" s="23">
        <f>E43+E49+E54-E51+E50+E58</f>
        <v>611570620</v>
      </c>
      <c r="F62" s="23">
        <f>F43+F49+F54-F51+F50+F58</f>
        <v>612976204</v>
      </c>
      <c r="G62" s="84" t="s">
        <v>36</v>
      </c>
      <c r="H62" s="85"/>
      <c r="I62" s="86"/>
      <c r="J62" s="17">
        <f>J44+J47+J48+J49+J52+J53+J54+J55+J56-J57-J58-J59+J60-J61</f>
        <v>123517</v>
      </c>
      <c r="K62" s="17">
        <f>K44+K47+K48+K49+K52+K53+K54+K55+K56-K57-K58-K59+K60-K61</f>
        <v>-330760</v>
      </c>
    </row>
    <row r="63" spans="2:11" ht="12" customHeight="1">
      <c r="B63" s="75" t="s">
        <v>121</v>
      </c>
      <c r="C63" s="83"/>
      <c r="D63" s="83"/>
      <c r="E63" s="17">
        <f>E61-E62</f>
        <v>2400745</v>
      </c>
      <c r="F63" s="17">
        <f>F61-F62</f>
        <v>-907346</v>
      </c>
      <c r="G63" s="87" t="s">
        <v>37</v>
      </c>
      <c r="H63" s="88"/>
      <c r="I63" s="89"/>
      <c r="J63" s="22"/>
      <c r="K63" s="22"/>
    </row>
    <row r="64" spans="2:11" ht="12" customHeight="1">
      <c r="B64" s="84" t="s">
        <v>122</v>
      </c>
      <c r="C64" s="90"/>
      <c r="D64" s="91"/>
      <c r="E64" s="17">
        <v>894886</v>
      </c>
      <c r="F64" s="17">
        <v>3368825</v>
      </c>
      <c r="G64" s="84" t="s">
        <v>39</v>
      </c>
      <c r="H64" s="85"/>
      <c r="I64" s="86"/>
      <c r="J64" s="17">
        <v>123517</v>
      </c>
      <c r="K64" s="17">
        <v>-330760</v>
      </c>
    </row>
    <row r="65" spans="2:11" ht="12" customHeight="1">
      <c r="B65" s="75" t="s">
        <v>57</v>
      </c>
      <c r="C65" s="75"/>
      <c r="D65" s="75"/>
      <c r="E65" s="18">
        <v>73194</v>
      </c>
      <c r="F65" s="18">
        <v>43012</v>
      </c>
      <c r="G65" s="76" t="s">
        <v>41</v>
      </c>
      <c r="H65" s="77"/>
      <c r="I65" s="78"/>
      <c r="J65" s="18"/>
      <c r="K65" s="18"/>
    </row>
    <row r="66" spans="2:11" ht="23.25" customHeight="1">
      <c r="B66" s="75" t="s">
        <v>58</v>
      </c>
      <c r="C66" s="75"/>
      <c r="D66" s="75"/>
      <c r="E66" s="17">
        <f>SUM(E63:E65)</f>
        <v>3368825</v>
      </c>
      <c r="F66" s="17">
        <f>SUM(F63:F65)</f>
        <v>2504491</v>
      </c>
      <c r="G66" s="79" t="s">
        <v>123</v>
      </c>
      <c r="H66" s="80"/>
      <c r="I66" s="81"/>
      <c r="J66" s="17"/>
      <c r="K66" s="17"/>
    </row>
    <row r="67" spans="2:11" ht="22.5" customHeight="1">
      <c r="B67" s="82"/>
      <c r="C67" s="82"/>
      <c r="D67" s="82"/>
      <c r="E67" s="14"/>
      <c r="F67" s="14"/>
      <c r="G67" s="79" t="s">
        <v>101</v>
      </c>
      <c r="H67" s="80"/>
      <c r="I67" s="81"/>
      <c r="J67" s="17">
        <v>4599</v>
      </c>
      <c r="K67" s="17">
        <v>5083</v>
      </c>
    </row>
    <row r="68" spans="2:11" ht="12.75" customHeight="1">
      <c r="B68" s="15"/>
      <c r="C68" s="15"/>
      <c r="D68" s="15"/>
      <c r="E68" s="14"/>
      <c r="F68" s="14"/>
      <c r="G68" s="69" t="s">
        <v>44</v>
      </c>
      <c r="H68" s="70"/>
      <c r="I68" s="71"/>
      <c r="J68" s="17">
        <f>J64-J67</f>
        <v>118918</v>
      </c>
      <c r="K68" s="17">
        <f>K64+K67</f>
        <v>-325677</v>
      </c>
    </row>
    <row r="69" spans="2:11" ht="11.25" customHeight="1">
      <c r="B69" s="72"/>
      <c r="C69" s="73"/>
      <c r="D69" s="73"/>
      <c r="E69" s="14"/>
      <c r="F69" s="14"/>
      <c r="G69" s="69" t="s">
        <v>45</v>
      </c>
      <c r="H69" s="70"/>
      <c r="I69" s="71"/>
      <c r="J69" s="17">
        <v>49</v>
      </c>
      <c r="K69" s="17"/>
    </row>
    <row r="70" spans="2:11" ht="11.25" customHeight="1">
      <c r="B70" s="72"/>
      <c r="C70" s="73"/>
      <c r="D70" s="73"/>
      <c r="E70" s="14"/>
      <c r="F70" s="14"/>
      <c r="G70" s="69" t="s">
        <v>46</v>
      </c>
      <c r="H70" s="70"/>
      <c r="I70" s="71"/>
      <c r="J70" s="18"/>
      <c r="K70" s="18"/>
    </row>
    <row r="71" spans="2:11" ht="11.25" customHeight="1">
      <c r="B71" s="72"/>
      <c r="C71" s="73"/>
      <c r="D71" s="73"/>
      <c r="E71" s="14"/>
      <c r="F71" s="14"/>
      <c r="G71" s="74" t="s">
        <v>47</v>
      </c>
      <c r="H71" s="74"/>
      <c r="I71" s="74"/>
      <c r="J71" s="17"/>
      <c r="K71" s="17"/>
    </row>
    <row r="73" spans="2:11" ht="12.75">
      <c r="B73" s="58" t="s">
        <v>8</v>
      </c>
      <c r="C73" s="58"/>
      <c r="D73" s="58"/>
      <c r="E73" s="58"/>
      <c r="F73" s="58"/>
      <c r="G73" s="58"/>
      <c r="H73" s="58"/>
      <c r="I73" s="58"/>
      <c r="J73" s="58"/>
      <c r="K73" s="58"/>
    </row>
    <row r="74" ht="9.75" customHeight="1"/>
    <row r="75" spans="1:11" ht="10.5" customHeight="1">
      <c r="A75" s="11"/>
      <c r="B75" s="59"/>
      <c r="C75" s="60"/>
      <c r="D75" s="63">
        <v>2008</v>
      </c>
      <c r="E75" s="64"/>
      <c r="F75" s="64"/>
      <c r="G75" s="65"/>
      <c r="H75" s="66">
        <v>2009</v>
      </c>
      <c r="I75" s="67"/>
      <c r="J75" s="67"/>
      <c r="K75" s="68"/>
    </row>
    <row r="76" spans="1:11" ht="18.75" customHeight="1">
      <c r="A76" s="10"/>
      <c r="B76" s="61"/>
      <c r="C76" s="62"/>
      <c r="D76" s="8" t="s">
        <v>49</v>
      </c>
      <c r="E76" s="8" t="s">
        <v>50</v>
      </c>
      <c r="F76" s="8" t="s">
        <v>51</v>
      </c>
      <c r="G76" s="8" t="s">
        <v>52</v>
      </c>
      <c r="H76" s="8" t="s">
        <v>49</v>
      </c>
      <c r="I76" s="8" t="s">
        <v>50</v>
      </c>
      <c r="J76" s="8" t="s">
        <v>51</v>
      </c>
      <c r="K76" s="8" t="s">
        <v>52</v>
      </c>
    </row>
    <row r="77" spans="1:13" ht="12" customHeight="1">
      <c r="A77" s="10"/>
      <c r="B77" s="56" t="s">
        <v>62</v>
      </c>
      <c r="C77" s="57"/>
      <c r="D77" s="27">
        <v>2319024</v>
      </c>
      <c r="E77" s="27">
        <v>173804</v>
      </c>
      <c r="F77" s="27"/>
      <c r="G77" s="27">
        <f>D77+E77-F77</f>
        <v>2492828</v>
      </c>
      <c r="H77" s="27">
        <v>2492828</v>
      </c>
      <c r="I77" s="27"/>
      <c r="J77" s="27"/>
      <c r="K77" s="27">
        <f>H77+I77-J77</f>
        <v>2492828</v>
      </c>
      <c r="M77" s="5"/>
    </row>
    <row r="78" spans="1:13" ht="12" customHeight="1">
      <c r="A78" s="10"/>
      <c r="B78" s="56" t="s">
        <v>53</v>
      </c>
      <c r="C78" s="57"/>
      <c r="D78" s="27"/>
      <c r="E78" s="27"/>
      <c r="F78" s="27"/>
      <c r="G78" s="27"/>
      <c r="H78" s="27"/>
      <c r="I78" s="27"/>
      <c r="J78" s="27"/>
      <c r="K78" s="27"/>
      <c r="M78" s="5"/>
    </row>
    <row r="79" spans="1:13" ht="12" customHeight="1">
      <c r="A79" s="10"/>
      <c r="B79" s="56" t="s">
        <v>78</v>
      </c>
      <c r="C79" s="57"/>
      <c r="D79" s="27"/>
      <c r="E79" s="27"/>
      <c r="F79" s="27"/>
      <c r="G79" s="27"/>
      <c r="H79" s="27"/>
      <c r="I79" s="27"/>
      <c r="J79" s="27"/>
      <c r="K79" s="27"/>
      <c r="M79" s="6"/>
    </row>
    <row r="80" spans="1:13" ht="12" customHeight="1">
      <c r="A80" s="10"/>
      <c r="B80" s="56" t="s">
        <v>54</v>
      </c>
      <c r="C80" s="57"/>
      <c r="D80" s="27">
        <v>23580</v>
      </c>
      <c r="E80" s="27"/>
      <c r="F80" s="27">
        <v>92</v>
      </c>
      <c r="G80" s="27">
        <f>D80+E80-F80</f>
        <v>23488</v>
      </c>
      <c r="H80" s="27">
        <v>23488</v>
      </c>
      <c r="I80" s="27"/>
      <c r="J80" s="27"/>
      <c r="K80" s="27">
        <f>H80+I80-J80</f>
        <v>23488</v>
      </c>
      <c r="M80" s="6"/>
    </row>
    <row r="81" spans="1:13" ht="12" customHeight="1">
      <c r="A81" s="10"/>
      <c r="B81" s="56" t="s">
        <v>79</v>
      </c>
      <c r="C81" s="57"/>
      <c r="D81" s="27">
        <v>194132</v>
      </c>
      <c r="E81" s="27">
        <v>14996</v>
      </c>
      <c r="F81" s="27"/>
      <c r="G81" s="27">
        <f>D81+E81-F81</f>
        <v>209128</v>
      </c>
      <c r="H81" s="27">
        <v>209128</v>
      </c>
      <c r="I81" s="27">
        <v>149996</v>
      </c>
      <c r="J81" s="27">
        <v>31078</v>
      </c>
      <c r="K81" s="27">
        <f aca="true" t="shared" si="0" ref="K81:K86">H81+I81-J81</f>
        <v>328046</v>
      </c>
      <c r="M81" s="6"/>
    </row>
    <row r="82" spans="1:13" ht="12" customHeight="1">
      <c r="A82" s="10"/>
      <c r="B82" s="56" t="s">
        <v>66</v>
      </c>
      <c r="C82" s="57"/>
      <c r="D82" s="27">
        <v>4805</v>
      </c>
      <c r="E82" s="27"/>
      <c r="F82" s="27">
        <v>3817</v>
      </c>
      <c r="G82" s="27">
        <f>D82+E82-F82</f>
        <v>988</v>
      </c>
      <c r="H82" s="27">
        <v>988</v>
      </c>
      <c r="I82" s="27">
        <v>1414</v>
      </c>
      <c r="J82" s="27">
        <v>1439</v>
      </c>
      <c r="K82" s="27">
        <f t="shared" si="0"/>
        <v>963</v>
      </c>
      <c r="M82" s="6"/>
    </row>
    <row r="83" spans="1:13" ht="12" customHeight="1">
      <c r="A83" s="10"/>
      <c r="B83" s="56" t="s">
        <v>80</v>
      </c>
      <c r="C83" s="57"/>
      <c r="D83" s="27">
        <v>199740</v>
      </c>
      <c r="E83" s="27">
        <v>118918</v>
      </c>
      <c r="F83" s="27">
        <v>199740</v>
      </c>
      <c r="G83" s="27">
        <f>D83+E83-F83</f>
        <v>118918</v>
      </c>
      <c r="H83" s="27">
        <v>118918</v>
      </c>
      <c r="I83" s="27"/>
      <c r="J83" s="27">
        <v>118918</v>
      </c>
      <c r="K83" s="27">
        <f t="shared" si="0"/>
        <v>0</v>
      </c>
      <c r="M83" s="6"/>
    </row>
    <row r="84" spans="1:13" ht="12" customHeight="1">
      <c r="A84" s="9"/>
      <c r="B84" s="56" t="s">
        <v>55</v>
      </c>
      <c r="C84" s="57"/>
      <c r="D84" s="27"/>
      <c r="E84" s="27"/>
      <c r="F84" s="27"/>
      <c r="G84" s="27"/>
      <c r="H84" s="27"/>
      <c r="I84" s="27">
        <v>325677</v>
      </c>
      <c r="J84" s="27"/>
      <c r="K84" s="27">
        <f t="shared" si="0"/>
        <v>325677</v>
      </c>
      <c r="M84" s="6"/>
    </row>
    <row r="85" spans="1:13" ht="12" customHeight="1">
      <c r="A85" s="9"/>
      <c r="B85" s="47" t="s">
        <v>81</v>
      </c>
      <c r="C85" s="48"/>
      <c r="D85" s="27">
        <v>327</v>
      </c>
      <c r="E85" s="27"/>
      <c r="F85" s="27">
        <v>327</v>
      </c>
      <c r="G85" s="27">
        <f>D85+E85-F85</f>
        <v>0</v>
      </c>
      <c r="H85" s="27"/>
      <c r="I85" s="27"/>
      <c r="J85" s="27"/>
      <c r="K85" s="27">
        <f t="shared" si="0"/>
        <v>0</v>
      </c>
      <c r="M85" s="6"/>
    </row>
    <row r="86" spans="1:13" ht="22.5" customHeight="1">
      <c r="A86" s="9"/>
      <c r="B86" s="47" t="s">
        <v>82</v>
      </c>
      <c r="C86" s="48"/>
      <c r="D86" s="27"/>
      <c r="E86" s="27">
        <v>41673</v>
      </c>
      <c r="F86" s="27"/>
      <c r="G86" s="27">
        <f>D86+E86-F86</f>
        <v>41673</v>
      </c>
      <c r="H86" s="27">
        <v>41673</v>
      </c>
      <c r="I86" s="27">
        <v>13224</v>
      </c>
      <c r="J86" s="27">
        <v>5284</v>
      </c>
      <c r="K86" s="27">
        <f t="shared" si="0"/>
        <v>49613</v>
      </c>
      <c r="M86" s="6"/>
    </row>
    <row r="87" spans="1:13" ht="14.25" customHeight="1">
      <c r="A87" s="9"/>
      <c r="B87" s="49" t="s">
        <v>56</v>
      </c>
      <c r="C87" s="50"/>
      <c r="D87" s="27">
        <f>SUM(D77:D83)-D86</f>
        <v>2741281</v>
      </c>
      <c r="E87" s="27">
        <f>SUM(E77:E83)-E86</f>
        <v>266045</v>
      </c>
      <c r="F87" s="27">
        <f>SUM(F80:F83)-F85</f>
        <v>203322</v>
      </c>
      <c r="G87" s="27">
        <f>SUM(G77:G83)-G86</f>
        <v>2803677</v>
      </c>
      <c r="H87" s="27">
        <f>SUM(H77:H83)-H86</f>
        <v>2803677</v>
      </c>
      <c r="I87" s="27">
        <f>SUM(I77:I83)-I86-I84</f>
        <v>-187491</v>
      </c>
      <c r="J87" s="27">
        <f>SUM(J80:J83)-J85-J86</f>
        <v>146151</v>
      </c>
      <c r="K87" s="27">
        <f>SUM(K77:K83)-K86-K84</f>
        <v>2470035</v>
      </c>
      <c r="M87" s="26"/>
    </row>
    <row r="88" spans="1:13" ht="12" customHeight="1">
      <c r="A88" s="9"/>
      <c r="B88" s="51" t="s">
        <v>67</v>
      </c>
      <c r="C88" s="51"/>
      <c r="D88" s="25"/>
      <c r="E88" s="24"/>
      <c r="F88" s="24"/>
      <c r="G88" s="24"/>
      <c r="H88" s="24"/>
      <c r="I88" s="24"/>
      <c r="J88" s="24"/>
      <c r="K88" s="24"/>
      <c r="M88" s="6"/>
    </row>
    <row r="89" spans="10:13" ht="12.75">
      <c r="J89" s="39"/>
      <c r="M89" s="6"/>
    </row>
    <row r="90" spans="2:11" ht="72.75" customHeight="1">
      <c r="B90" s="52" t="s">
        <v>132</v>
      </c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33.75" customHeight="1">
      <c r="B91" s="54" t="s">
        <v>63</v>
      </c>
      <c r="C91" s="55"/>
      <c r="D91" s="55"/>
      <c r="E91" s="55"/>
      <c r="F91" s="55"/>
      <c r="G91" s="55"/>
      <c r="H91" s="55"/>
      <c r="I91" s="55"/>
      <c r="J91" s="55"/>
      <c r="K91" s="55"/>
    </row>
    <row r="92" spans="2:11" ht="24" customHeight="1">
      <c r="B92" s="44" t="s">
        <v>130</v>
      </c>
      <c r="C92" s="44"/>
      <c r="D92" s="44"/>
      <c r="E92" s="44"/>
      <c r="F92" s="44"/>
      <c r="G92" s="44"/>
      <c r="H92" s="44"/>
      <c r="I92" s="44"/>
      <c r="J92" s="44"/>
      <c r="K92" s="44"/>
    </row>
    <row r="93" spans="2:11" ht="26.25" customHeight="1">
      <c r="B93" s="45" t="s">
        <v>48</v>
      </c>
      <c r="C93" s="45"/>
      <c r="D93" s="45"/>
      <c r="E93" s="45"/>
      <c r="F93" s="45"/>
      <c r="G93" s="45"/>
      <c r="H93" s="45"/>
      <c r="I93" s="45"/>
      <c r="J93" s="45"/>
      <c r="K93" s="45"/>
    </row>
    <row r="94" spans="2:11" ht="16.5" customHeight="1">
      <c r="B94" s="44" t="s">
        <v>106</v>
      </c>
      <c r="C94" s="44"/>
      <c r="D94" s="44"/>
      <c r="E94" s="44"/>
      <c r="F94" s="44"/>
      <c r="G94" s="44"/>
      <c r="H94" s="44"/>
      <c r="I94" s="44"/>
      <c r="J94" s="44"/>
      <c r="K94" s="44"/>
    </row>
    <row r="95" spans="2:11" ht="12.75">
      <c r="B95" s="46" t="s">
        <v>131</v>
      </c>
      <c r="C95" s="46"/>
      <c r="D95" s="46"/>
      <c r="E95" s="46"/>
      <c r="F95" s="46"/>
      <c r="G95" s="46"/>
      <c r="H95" s="46"/>
      <c r="I95" s="46"/>
      <c r="J95" s="46"/>
      <c r="K95" s="46"/>
    </row>
    <row r="97" ht="15" customHeight="1"/>
    <row r="98" spans="8:11" ht="12.75">
      <c r="H98" s="40" t="s">
        <v>64</v>
      </c>
      <c r="I98" s="41"/>
      <c r="J98" s="41"/>
      <c r="K98" s="41"/>
    </row>
    <row r="99" spans="8:11" ht="12.75">
      <c r="H99" s="42" t="s">
        <v>107</v>
      </c>
      <c r="I99" s="43"/>
      <c r="J99" s="43"/>
      <c r="K99" s="43"/>
    </row>
    <row r="100" spans="8:11" ht="16.5" customHeight="1">
      <c r="H100" s="2"/>
      <c r="I100" s="2"/>
      <c r="J100" s="2"/>
      <c r="K100" s="2"/>
    </row>
    <row r="101" spans="8:11" ht="12.75">
      <c r="H101" s="40" t="s">
        <v>108</v>
      </c>
      <c r="I101" s="41"/>
      <c r="J101" s="41"/>
      <c r="K101" s="41"/>
    </row>
    <row r="102" spans="8:11" ht="12.75">
      <c r="H102" s="42" t="s">
        <v>109</v>
      </c>
      <c r="I102" s="43"/>
      <c r="J102" s="43"/>
      <c r="K102" s="43"/>
    </row>
    <row r="103" ht="9.75" customHeight="1"/>
  </sheetData>
  <sheetProtection/>
  <mergeCells count="155">
    <mergeCell ref="B1:K1"/>
    <mergeCell ref="B2:K2"/>
    <mergeCell ref="B4:K4"/>
    <mergeCell ref="B5:K5"/>
    <mergeCell ref="B7:K7"/>
    <mergeCell ref="B8:C8"/>
    <mergeCell ref="D8:G8"/>
    <mergeCell ref="H8:I8"/>
    <mergeCell ref="J8:K8"/>
    <mergeCell ref="B9:C9"/>
    <mergeCell ref="D9:G9"/>
    <mergeCell ref="H9:I9"/>
    <mergeCell ref="J9:K9"/>
    <mergeCell ref="B11:K11"/>
    <mergeCell ref="B13:K13"/>
    <mergeCell ref="B14:D14"/>
    <mergeCell ref="G14:I14"/>
    <mergeCell ref="B15:D15"/>
    <mergeCell ref="G15:I15"/>
    <mergeCell ref="B16:D16"/>
    <mergeCell ref="G16:I16"/>
    <mergeCell ref="B17:D19"/>
    <mergeCell ref="E17:E19"/>
    <mergeCell ref="F17:F19"/>
    <mergeCell ref="G17:I17"/>
    <mergeCell ref="G18:I18"/>
    <mergeCell ref="B20:D20"/>
    <mergeCell ref="G20:I20"/>
    <mergeCell ref="B21:D21"/>
    <mergeCell ref="G21:I21"/>
    <mergeCell ref="B22:D22"/>
    <mergeCell ref="G22:I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0"/>
    <mergeCell ref="B31:D31"/>
    <mergeCell ref="B32:D32"/>
    <mergeCell ref="G32:I32"/>
    <mergeCell ref="B33:D33"/>
    <mergeCell ref="G33:I33"/>
    <mergeCell ref="B34:D34"/>
    <mergeCell ref="G34:I34"/>
    <mergeCell ref="G35:I35"/>
    <mergeCell ref="G36:I36"/>
    <mergeCell ref="B37:D37"/>
    <mergeCell ref="G37:I37"/>
    <mergeCell ref="B38:D38"/>
    <mergeCell ref="G38:I38"/>
    <mergeCell ref="B39:F39"/>
    <mergeCell ref="G39:K39"/>
    <mergeCell ref="B40:D41"/>
    <mergeCell ref="E40:E41"/>
    <mergeCell ref="F40:F41"/>
    <mergeCell ref="G40:I41"/>
    <mergeCell ref="J40:J41"/>
    <mergeCell ref="K40:K41"/>
    <mergeCell ref="B42:D42"/>
    <mergeCell ref="G42:I42"/>
    <mergeCell ref="B43:D43"/>
    <mergeCell ref="G43:I43"/>
    <mergeCell ref="B44:D46"/>
    <mergeCell ref="E44:E46"/>
    <mergeCell ref="F44:F46"/>
    <mergeCell ref="G44:I44"/>
    <mergeCell ref="G45:I45"/>
    <mergeCell ref="G46:I46"/>
    <mergeCell ref="B47:D48"/>
    <mergeCell ref="E47:E48"/>
    <mergeCell ref="F47:F48"/>
    <mergeCell ref="G47:I47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7:D57"/>
    <mergeCell ref="G57:I57"/>
    <mergeCell ref="B58:D58"/>
    <mergeCell ref="G58:I58"/>
    <mergeCell ref="B59:D59"/>
    <mergeCell ref="G59:I59"/>
    <mergeCell ref="B60:D60"/>
    <mergeCell ref="G60:I60"/>
    <mergeCell ref="B61:D61"/>
    <mergeCell ref="G61:I61"/>
    <mergeCell ref="B62:D62"/>
    <mergeCell ref="G62:I62"/>
    <mergeCell ref="B63:D63"/>
    <mergeCell ref="G63:I63"/>
    <mergeCell ref="B64:D64"/>
    <mergeCell ref="G64:I64"/>
    <mergeCell ref="B65:D65"/>
    <mergeCell ref="G65:I65"/>
    <mergeCell ref="B66:D66"/>
    <mergeCell ref="G66:I66"/>
    <mergeCell ref="B67:D67"/>
    <mergeCell ref="G67:I67"/>
    <mergeCell ref="G68:I68"/>
    <mergeCell ref="B69:D69"/>
    <mergeCell ref="G69:I69"/>
    <mergeCell ref="B70:D70"/>
    <mergeCell ref="G70:I70"/>
    <mergeCell ref="B71:D71"/>
    <mergeCell ref="G71:I71"/>
    <mergeCell ref="B73:K73"/>
    <mergeCell ref="B75:C76"/>
    <mergeCell ref="D75:G75"/>
    <mergeCell ref="H75:K75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90:K90"/>
    <mergeCell ref="B91:K91"/>
    <mergeCell ref="H101:K101"/>
    <mergeCell ref="H102:K102"/>
    <mergeCell ref="B92:K92"/>
    <mergeCell ref="B93:K93"/>
    <mergeCell ref="B94:K94"/>
    <mergeCell ref="B95:K95"/>
    <mergeCell ref="H98:K98"/>
    <mergeCell ref="H99:K99"/>
  </mergeCells>
  <printOptions horizontalCentered="1"/>
  <pageMargins left="0" right="0" top="0.7874015748031497" bottom="0" header="0.6299212598425197" footer="0.5118110236220472"/>
  <pageSetup horizontalDpi="300" verticalDpi="300" orientation="portrait" paperSize="9" scale="75" r:id="rId2"/>
  <rowBreaks count="1" manualBreakCount="1">
    <brk id="3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nrapic</cp:lastModifiedBy>
  <cp:lastPrinted>2010-05-10T14:36:26Z</cp:lastPrinted>
  <dcterms:created xsi:type="dcterms:W3CDTF">2007-02-12T13:02:25Z</dcterms:created>
  <dcterms:modified xsi:type="dcterms:W3CDTF">2010-05-10T14:37:00Z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  <property fmtid="{D5CDD505-2E9C-101B-9397-08002B2CF9AE}" pid="3" name="_AdHocReviewCycle">
    <vt:i4>1024145234</vt:i4>
  </property>
  <property fmtid="{D5CDD505-2E9C-101B-9397-08002B2CF9AE}" pid="4" name="_NewReviewCyc">
    <vt:lpwstr/>
  </property>
  <property fmtid="{D5CDD505-2E9C-101B-9397-08002B2CF9AE}" pid="5" name="_EmailSubje">
    <vt:lpwstr>SNIMI KAO NO MULTISESION U DVE KOPIJE SVAKI FAJL I HVALA TI MNOGO</vt:lpwstr>
  </property>
  <property fmtid="{D5CDD505-2E9C-101B-9397-08002B2CF9AE}" pid="6" name="_AuthorEma">
    <vt:lpwstr>DJednak@pbb-banka.com</vt:lpwstr>
  </property>
  <property fmtid="{D5CDD505-2E9C-101B-9397-08002B2CF9AE}" pid="7" name="_AuthorEmailDisplayNa">
    <vt:lpwstr>Dejan Jednak</vt:lpwstr>
  </property>
</Properties>
</file>