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Privredna drustva" sheetId="1" r:id="rId1"/>
  </sheets>
  <definedNames/>
  <calcPr fullCalcOnLoad="1"/>
</workbook>
</file>

<file path=xl/sharedStrings.xml><?xml version="1.0" encoding="utf-8"?>
<sst xmlns="http://schemas.openxmlformats.org/spreadsheetml/2006/main" count="130" uniqueCount="124">
  <si>
    <t>I ОСНОВНИ ПОДАЦИ</t>
  </si>
  <si>
    <t>1. скраћени назив:</t>
  </si>
  <si>
    <t>3. матични број:</t>
  </si>
  <si>
    <t>2. адреса:</t>
  </si>
  <si>
    <t>4. ПИБ:</t>
  </si>
  <si>
    <t>II ФИНАНСИЈСКИ ИЗВЕШТАЈИ</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</si>
  <si>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</si>
  <si>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</si>
  <si>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</si>
  <si>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</si>
  <si>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</si>
  <si>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</si>
  <si>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</si>
  <si>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</si>
  <si>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</si>
  <si>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</si>
  <si>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</si>
  <si>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</si>
  <si>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</si>
  <si>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</si>
  <si>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</si>
  <si>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</si>
  <si>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</si>
  <si>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</si>
  <si>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</si>
  <si>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</si>
  <si>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</si>
  <si>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</si>
  <si>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</si>
  <si>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Г. СВЕГА ПРИЛИВИ ГОТОВИНЕ</t>
  </si>
  <si>
    <t>Д. СВЕГА ОДЛИВИ ГОТОВИНЕ</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</si>
  <si>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</si>
  <si>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</si>
  <si>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</si>
  <si>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</si>
  <si>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ИЗВЕШТАЈ О ТОКОВИМА ГОТОВИНЕ ( у 000 дин)</t>
  </si>
  <si>
    <t>Б. ТОКОВИ ГОТОВИНЕ ИЗ АКТИВ. ИНВЕСТИРАЊА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</si>
  <si>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</si>
  <si>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</si>
  <si>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</si>
  <si>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</si>
  <si>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</si>
  <si>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</si>
  <si>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</si>
  <si>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</si>
  <si>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</si>
  <si>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</si>
  <si>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</si>
  <si>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</si>
  <si>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</si>
  <si>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</si>
  <si>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</si>
  <si>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</si>
  <si>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'Jугохемија" a.д.Београд, Ресавска бр. 31</t>
  </si>
  <si>
    <t xml:space="preserve">'Jугохемија" a.д.Београд, </t>
  </si>
  <si>
    <t>Београд, Ресавска бр. 31</t>
  </si>
  <si>
    <t>Ревалоризационе резерве</t>
  </si>
  <si>
    <t>07006195</t>
  </si>
  <si>
    <t>Г. ПОРЕЗ НА ДОБИТ</t>
  </si>
  <si>
    <t>1. Порески расход периода</t>
  </si>
  <si>
    <t>I Приливи готовине из активности инвестиранја</t>
  </si>
  <si>
    <t>II Одливи готовине  из активности инвестиранја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</si>
  <si>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</si>
  <si>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</si>
  <si>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</si>
  <si>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</si>
  <si>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1. УМАНЈЕНА ЗАРАДА ПО АКЦИЈИ</t>
  </si>
  <si>
    <t>3. Одложени порески приходи периода</t>
  </si>
  <si>
    <t>Ђ-Е НЕТО ПРИЛИВ / ОДЛИВ ГОТОВ.</t>
  </si>
  <si>
    <t>Ж. ГОТОВИНА НА ПОЧЕТКУ ОБРАЧУНСКОГ ПЕРИОДА</t>
  </si>
  <si>
    <t>Ј. ГОТОВИНА НА КРАЈУ ОБРАЧУНСКОГ ПЕРИОДА</t>
  </si>
  <si>
    <t>III Пословни добитак / губитак</t>
  </si>
  <si>
    <t>В. ТОКОВИ ГОТОВИНЕ ИЗ АКТИВНОСТИ ФИНАНСИРАЊА</t>
  </si>
  <si>
    <t>4. Исплаћена лична приманја послодавцу</t>
  </si>
  <si>
    <t>ИЗВЕШТАЈ О ПРОМЕНАМА НА КАПИТАЛУ ( У 000 ДИНАРА )</t>
  </si>
  <si>
    <t>I Приливи готовине из активности финансиранја</t>
  </si>
  <si>
    <t>II Одливи готовине из активности финансиранја</t>
  </si>
  <si>
    <t xml:space="preserve">VI ОСНОВНИ ПОДАЦИ О ДРУШТВИМА КОЈА СУ ПРЕДМЕТ КОНСОЛИДАЦИЈЕ
</t>
  </si>
  <si>
    <t>V МЕСТО И ВРЕМЕ ГДЕ СЕ МОЖЕ ИЗВРШИТИ УВИД У ФИНАНСИЈСКЕ ИЗВЕШТАЈЕ И ИЗВЕШТАЈ РЕВИЗОРА</t>
  </si>
  <si>
    <t xml:space="preserve">"Југохемија Лакташи'', д.о.о., Бања Лука
Матични број: 1755510
Делатност: 51560
Учешће у капиталу: 100 %
</t>
  </si>
  <si>
    <t xml:space="preserve">"Југохемија промет'' д.о.о. Скопље
Матични број: 4353412
Учешће у капиталу: 100 %
</t>
  </si>
  <si>
    <t>З. ПОЗИТИВНЕ КУРСНЕ РАЗЛИКЕ НА ПОЧЕТКУ ОБРАЧУНСКОГ ПЕРИОДА</t>
  </si>
  <si>
    <t>И. НЕГАТИВНЕ КУРСНЕ РАЗЛИКЕ НА ПОЧЕТКУ ОБРАЧУНСКОГ ПЕРИОДА</t>
  </si>
  <si>
    <t>"Central  Еuropean Тrading Company "                                                                                                                                                                                                                                                                                                              R.R.Е Commercial center,Delap Wing Suite 201 P.О. Box 1405 Мajuro,Маrshall Islands МХ 96960
Учешће у капиталу : 100 %</t>
  </si>
  <si>
    <t xml:space="preserve">"Југохемија-Фармација'' д.о.о., Београд, Ресавска 31
Матични број : 17480219
Делатност : 51460
Учешће у капиталу : 100 %
</t>
  </si>
  <si>
    <t xml:space="preserve">"Југохемија-Хемија'' д.о.о., Београд, Ресавска 31
Матични број : 17480545
Делатност : 51550
Учешће у капиталу : 100 %
</t>
  </si>
  <si>
    <t xml:space="preserve">"Југохемија ФСА-Графопак'' д.о.о., Земун, Цара Душана 130
Матични број : 17480758
Делатност : 21210
Учешће у капиталу : 100 %
</t>
  </si>
  <si>
    <t xml:space="preserve">Jugohemija Vetagra d.o.o.
Матични број : 20396792
Делатност : 51460
Учешће у капиталу : 100 %
</t>
  </si>
  <si>
    <t xml:space="preserve">Panonija Medica d.o.o.
Матични број : 08823928
Делатност : 51460
Учешће у капиталу : 70 %
</t>
  </si>
  <si>
    <t xml:space="preserve">        На основу чл. 66. Закона о тржишту хартија од вредности и других финансијских инструмената ("Службени гласник РС",  бр. 4a sa правом гласа("Службени гласник РС",бр 100/2006,116/2006 и 71/2008),објавлјује се </t>
  </si>
  <si>
    <t>VI Нереализовани губици по основу ХОВ</t>
  </si>
  <si>
    <t>VII Нераспоређени добитак</t>
  </si>
  <si>
    <t>VIII Губитак</t>
  </si>
  <si>
    <t>IX Откупљене сопствене акције</t>
  </si>
  <si>
    <t>V Нереализовани добици по основу ХОВ</t>
  </si>
  <si>
    <t>Б-В. ДОБИТ/ ГУБИТАК ПРЕ ОПОРЕЗИВАЊА</t>
  </si>
  <si>
    <t>2. Одложени порески расходи периода</t>
  </si>
  <si>
    <t>Ђ-Е. НЕТО ДОБИТАК/ГУБИТАК</t>
  </si>
  <si>
    <t>Нереализовани добици по основу ХОВ</t>
  </si>
  <si>
    <t>Нереализовани губици по основу ХОВ</t>
  </si>
  <si>
    <t>Увид се може извршити сваког радног дана у периоду од 9 до 12 часова у седишту Друштва Југохемија ад Београд Ресавска 31 и на веб сајту : www.jugohemija.com</t>
  </si>
  <si>
    <t>"Целсиус доо Подгорица " Подгорица 13.јул број 6                                                                                                                                                                                                                                                                                                             ПИБ : 02750597
Учешће у капиталу : 100 %</t>
  </si>
  <si>
    <t xml:space="preserve">Здравствена установа Апотека ''Целсиус'', Београд, Светогорска 35
Матични број : 17607413
Делатност : 52320
Учешће у капиталу : 100 %
</t>
  </si>
  <si>
    <t>В. Одложена пореска средства</t>
  </si>
  <si>
    <t>БИЛАНС СТАЊА ( у 000 дин )</t>
  </si>
  <si>
    <t>БИЛАНС УСПЕХА  ( у 000 дин )</t>
  </si>
  <si>
    <t>В. Одложене пореске обавезе</t>
  </si>
  <si>
    <t>Г. УКУПНА ПАСИВА</t>
  </si>
  <si>
    <t>Д. ВАНБИЛАНСНА ПАСИВА</t>
  </si>
  <si>
    <t>Извршни директор за финансијске послове</t>
  </si>
  <si>
    <t>Добрила Пејовић</t>
  </si>
  <si>
    <t>III ЗАКЉУЧНО KВAЛИФИКОВАНО МИШЉЕЊЕ  И СКРЕТАНЈЕ ПАЖНЈЕ РЕВИЗОРА, ''КПМГ'' Д.О.О. - БЕОГРАД,  О ФИНАНСИЈСКИМ ИЗВЕШТАЈИМА:
''По нашем мишљењу, осим за ефекте које на консолидоване финансијске извештаје могу имати питања наведена у претходним параграфима, консолидовани финансијски извештаји приказују истинито и објективно финансијско стање Друштва на дан 31. децембра 2009. године,консолидоване резултате пословања и консолидоване токове готовине за годину која се завршава на тај дан и састављени су у складу са Законом о рачуноводству и ревизији Републике Србије ( " Службени гласник РС " 46/2006  и 111/2009)".Без квалификованог нашег мишлјенја скрећемо Вам пажнју да се против Друштва води спор за неизмирене обавезе према Алпха Банци а.д.Београд по основу потраживанја Париског клуба повериоца.Вредност спора је према изјави адвоката на дан 31.12.децембра 2009.године ЕУР 1.544 хилјаде увећана за годишнју камату од 6,25 % почев од 22.марта 2006 године.Друштво у својим кнјигама има евидентирану обавезу према првобитном повериоцу Хоецхст АГ,Немачка у износу од РСД 71.884 хилјада,као и обавезу по основу камате према Алпха банци а.д.Београд у износу од РСД 46.766 хилјада.Руководство није вршило резервисанја по овом основу.</t>
  </si>
  <si>
    <t xml:space="preserve">ИЗВОД ИЗ УСВОЈЕНИХ КОНСОЛИДОВАНИХ ФИНАНСИЈСКИХ ИЗВЕШТАЈА ЗА 2009. ГОДИНУ  </t>
  </si>
  <si>
    <t>Г. ПОСЛОВНА ИМОВИНА</t>
  </si>
  <si>
    <t>Д. ГУБИТAK ИЗНАД ВИСИНЕ КАПИТАЛА</t>
  </si>
  <si>
    <t>Ђ. УКУПНА АКТИВА</t>
  </si>
  <si>
    <t>Е. ВАНБИЛАНСНА АКТИВА</t>
  </si>
  <si>
    <t>V Финансијски приходи</t>
  </si>
  <si>
    <t>VI Финансијски расходи</t>
  </si>
  <si>
    <t>VII Остали приходи</t>
  </si>
  <si>
    <t>VIII Остали расходи</t>
  </si>
  <si>
    <t>IX-X Доб/ губ. из редов.пословања пре опорезивања</t>
  </si>
  <si>
    <t>XI НЕТО добитак / губитак пословања које се обуставља</t>
  </si>
  <si>
    <t>Није било значајних промена правног и финансијског положаја друштва.</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</si>
</sst>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0"/>
    </font>
    <font>
      <b/>
      <u val="single"/>
      <sz val="8"/>
      <name val="Arial"/>
      <family val="2"/>
    </font>
    <font>
      <u val="single"/>
      <sz val="10"/>
      <color indexed="12"/>
      <name val="Arial"/>
      <family val="0"/>
    </font>
    <font>
      <u val="single"/>
      <sz val="10"/>
      <color indexed="36"/>
      <name val="Arial"/>
      <family val="0"/>
    </font>
    <font>
      <b/>
      <sz val="10"/>
      <color indexed="8"/>
      <name val="Arial"/>
      <family val="2"/>
    </font>
    <font>
      <b/>
      <sz val="8"/>
      <color indexed="8"/>
      <name val="Arial"/>
      <family val="2"/>
    </font>
    <font>
      <b/>
      <sz val="8"/>
      <color indexed="10"/>
      <name val="Arial"/>
      <family val="2"/>
    </font>
    <font>
      <sz val="10"/>
      <color indexed="8"/>
      <name val="Arial"/>
      <family val="2"/>
    </font>
    <font>
      <u val="single"/>
      <sz val="10"/>
      <name val="Arial"/>
      <family val="2"/>
    </font>
    <font>
      <sz val="11"/>
      <color indexed="9"/>
      <name val="Calibri"/>
      <family val="2"/>
    </font>
    <font>
      <sz val="11"/>
      <color indexed="8"/>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9"/>
      <name val="Calibri"/>
      <family val="2"/>
    </font>
    <font>
      <b/>
      <sz val="11"/>
      <color indexed="8"/>
      <name val="Calibri"/>
      <family val="2"/>
    </font>
    <font>
      <sz val="11"/>
      <color indexed="62"/>
      <name val="Calibri"/>
      <family val="2"/>
    </font>
    <font>
      <sz val="11"/>
      <color theme="0"/>
      <name val="Calibri"/>
      <family val="2"/>
    </font>
    <font>
      <sz val="11"/>
      <color theme="1"/>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8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style="medium"/>
      <right style="medium"/>
      <top style="medium"/>
      <bottom style="thin"/>
    </border>
    <border>
      <left>
        <color indexed="63"/>
      </left>
      <right style="medium"/>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medium"/>
      <bottom style="thin"/>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style="mediu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2" applyNumberFormat="0" applyAlignment="0" applyProtection="0"/>
    <xf numFmtId="0" fontId="37" fillId="28" borderId="3"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7" applyNumberFormat="0" applyFill="0" applyAlignment="0" applyProtection="0"/>
    <xf numFmtId="0" fontId="10"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9" applyNumberFormat="0" applyFill="0" applyAlignment="0" applyProtection="0"/>
    <xf numFmtId="0" fontId="49" fillId="32" borderId="3" applyNumberFormat="0" applyAlignment="0" applyProtection="0"/>
    <xf numFmtId="0" fontId="9" fillId="0" borderId="0" applyNumberFormat="0" applyFill="0" applyBorder="0" applyAlignment="0" applyProtection="0"/>
  </cellStyleXfs>
  <cellXfs count="286">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0" xfId="0" applyFont="1" applyBorder="1" applyAlignment="1">
      <alignment vertical="top"/>
    </xf>
    <xf numFmtId="0" fontId="3" fillId="0" borderId="0" xfId="0" applyFont="1" applyBorder="1" applyAlignment="1">
      <alignment vertical="center"/>
    </xf>
    <xf numFmtId="3" fontId="1" fillId="0" borderId="0" xfId="0" applyNumberFormat="1" applyFont="1" applyBorder="1" applyAlignment="1">
      <alignment horizontal="right" vertical="center"/>
    </xf>
    <xf numFmtId="0" fontId="1" fillId="0" borderId="10" xfId="0" applyFont="1" applyBorder="1" applyAlignment="1">
      <alignment horizontal="right" vertical="center"/>
    </xf>
    <xf numFmtId="3" fontId="1" fillId="0" borderId="10" xfId="0" applyNumberFormat="1" applyFont="1" applyBorder="1" applyAlignment="1">
      <alignment horizontal="right" vertical="center"/>
    </xf>
    <xf numFmtId="3" fontId="1" fillId="0" borderId="10" xfId="0" applyNumberFormat="1" applyFont="1" applyBorder="1" applyAlignment="1">
      <alignment vertical="center"/>
    </xf>
    <xf numFmtId="0" fontId="1" fillId="0" borderId="1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3" fontId="1" fillId="0" borderId="13" xfId="0" applyNumberFormat="1" applyFont="1" applyBorder="1" applyAlignment="1">
      <alignment vertical="center"/>
    </xf>
    <xf numFmtId="3" fontId="3" fillId="0" borderId="14" xfId="0" applyNumberFormat="1" applyFont="1" applyBorder="1" applyAlignment="1">
      <alignment horizontal="right" vertical="center"/>
    </xf>
    <xf numFmtId="3" fontId="3" fillId="0" borderId="14" xfId="0" applyNumberFormat="1" applyFont="1" applyBorder="1" applyAlignment="1">
      <alignment vertical="center"/>
    </xf>
    <xf numFmtId="3" fontId="3" fillId="0" borderId="15" xfId="0" applyNumberFormat="1" applyFont="1" applyBorder="1" applyAlignment="1">
      <alignment horizontal="right" vertical="center"/>
    </xf>
    <xf numFmtId="3" fontId="1" fillId="0" borderId="16" xfId="0" applyNumberFormat="1" applyFont="1" applyBorder="1" applyAlignment="1">
      <alignment vertical="center"/>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3" fillId="0" borderId="17" xfId="0" applyFont="1" applyBorder="1" applyAlignment="1">
      <alignment horizontal="left" vertical="top" wrapText="1"/>
    </xf>
    <xf numFmtId="3" fontId="3" fillId="0" borderId="17" xfId="0" applyNumberFormat="1" applyFont="1" applyBorder="1" applyAlignment="1">
      <alignment vertical="center" wrapText="1"/>
    </xf>
    <xf numFmtId="0" fontId="3" fillId="0" borderId="18" xfId="0" applyFont="1" applyBorder="1" applyAlignment="1">
      <alignment horizontal="center" vertical="top" wrapText="1"/>
    </xf>
    <xf numFmtId="0" fontId="3" fillId="0" borderId="0" xfId="0" applyFont="1" applyBorder="1" applyAlignment="1">
      <alignment horizontal="center" vertical="top" wrapText="1"/>
    </xf>
    <xf numFmtId="0" fontId="3" fillId="0" borderId="19" xfId="0" applyFont="1" applyBorder="1" applyAlignment="1">
      <alignment horizontal="center" vertical="top" wrapText="1"/>
    </xf>
    <xf numFmtId="0" fontId="3" fillId="0" borderId="10" xfId="0" applyFont="1" applyBorder="1" applyAlignment="1">
      <alignment horizontal="left" vertical="top" wrapText="1"/>
    </xf>
    <xf numFmtId="3" fontId="3" fillId="0" borderId="10"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20" xfId="0" applyNumberFormat="1" applyFont="1" applyBorder="1" applyAlignment="1">
      <alignment vertical="center" wrapText="1"/>
    </xf>
    <xf numFmtId="0" fontId="3" fillId="0" borderId="1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16" xfId="0" applyFont="1" applyBorder="1" applyAlignment="1">
      <alignment horizontal="left" vertical="top" wrapText="1"/>
    </xf>
    <xf numFmtId="0" fontId="3" fillId="0" borderId="23" xfId="0" applyFont="1" applyBorder="1" applyAlignment="1">
      <alignment horizontal="left" vertical="top" wrapText="1"/>
    </xf>
    <xf numFmtId="3" fontId="3" fillId="0" borderId="16" xfId="0" applyNumberFormat="1" applyFont="1" applyBorder="1" applyAlignment="1">
      <alignment vertical="center" wrapText="1"/>
    </xf>
    <xf numFmtId="3" fontId="3" fillId="0" borderId="23" xfId="0" applyNumberFormat="1" applyFont="1" applyBorder="1" applyAlignment="1">
      <alignmen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3" fontId="3" fillId="0" borderId="24" xfId="0" applyNumberFormat="1" applyFont="1" applyBorder="1" applyAlignment="1">
      <alignment vertical="center" wrapText="1"/>
    </xf>
    <xf numFmtId="3" fontId="3" fillId="0" borderId="25" xfId="0" applyNumberFormat="1" applyFont="1" applyBorder="1" applyAlignment="1">
      <alignment vertical="center" wrapText="1"/>
    </xf>
    <xf numFmtId="0" fontId="3" fillId="0" borderId="14" xfId="0" applyFont="1" applyBorder="1" applyAlignment="1">
      <alignment horizontal="left" vertical="top" wrapText="1"/>
    </xf>
    <xf numFmtId="0" fontId="3" fillId="0" borderId="22" xfId="0" applyFont="1" applyBorder="1" applyAlignment="1">
      <alignment horizontal="left" vertical="top" wrapText="1"/>
    </xf>
    <xf numFmtId="3" fontId="3" fillId="0" borderId="14" xfId="0" applyNumberFormat="1" applyFont="1" applyBorder="1" applyAlignment="1">
      <alignment vertical="center" wrapText="1"/>
    </xf>
    <xf numFmtId="0" fontId="3" fillId="0" borderId="14" xfId="0" applyFont="1" applyFill="1" applyBorder="1" applyAlignment="1">
      <alignment horizontal="center" vertical="center"/>
    </xf>
    <xf numFmtId="0" fontId="11" fillId="0" borderId="0" xfId="0" applyFont="1" applyBorder="1" applyAlignment="1">
      <alignment vertical="center" wrapText="1"/>
    </xf>
    <xf numFmtId="0" fontId="7" fillId="0" borderId="0" xfId="0" applyFont="1" applyBorder="1" applyAlignment="1">
      <alignment horizontal="left" vertical="top"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3" fontId="3" fillId="0" borderId="24" xfId="0" applyNumberFormat="1"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3" fillId="0" borderId="34" xfId="0" applyFont="1" applyFill="1" applyBorder="1" applyAlignment="1">
      <alignment horizontal="center" vertical="center" wrapText="1"/>
    </xf>
    <xf numFmtId="3" fontId="1" fillId="0" borderId="35"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22" xfId="0" applyFont="1" applyFill="1" applyBorder="1" applyAlignment="1">
      <alignment horizontal="center" vertical="center" wrapText="1"/>
    </xf>
    <xf numFmtId="3" fontId="3" fillId="0" borderId="0" xfId="0" applyNumberFormat="1" applyFont="1" applyBorder="1" applyAlignment="1">
      <alignment horizontal="right" vertical="center" wrapText="1"/>
    </xf>
    <xf numFmtId="0" fontId="1" fillId="0" borderId="36" xfId="0" applyFont="1" applyFill="1" applyBorder="1" applyAlignment="1">
      <alignment horizontal="center" vertical="center"/>
    </xf>
    <xf numFmtId="0" fontId="1" fillId="0" borderId="37" xfId="0" applyFont="1" applyBorder="1" applyAlignment="1">
      <alignment horizontal="right" vertical="center"/>
    </xf>
    <xf numFmtId="3" fontId="1" fillId="0" borderId="37" xfId="0" applyNumberFormat="1" applyFont="1" applyBorder="1" applyAlignment="1">
      <alignment horizontal="right" vertical="center"/>
    </xf>
    <xf numFmtId="3" fontId="1" fillId="0" borderId="38" xfId="0" applyNumberFormat="1" applyFont="1" applyBorder="1" applyAlignment="1">
      <alignment horizontal="right" vertical="center"/>
    </xf>
    <xf numFmtId="3" fontId="1" fillId="0" borderId="39" xfId="0" applyNumberFormat="1" applyFont="1" applyBorder="1" applyAlignment="1">
      <alignment horizontal="right" vertical="center"/>
    </xf>
    <xf numFmtId="0" fontId="3" fillId="0" borderId="40" xfId="0" applyFont="1" applyBorder="1" applyAlignment="1">
      <alignment vertical="center"/>
    </xf>
    <xf numFmtId="0" fontId="3" fillId="0" borderId="0" xfId="0" applyFont="1" applyBorder="1" applyAlignment="1">
      <alignment horizontal="left" vertical="justify" wrapText="1"/>
    </xf>
    <xf numFmtId="0" fontId="3" fillId="0" borderId="15" xfId="0" applyFont="1" applyBorder="1" applyAlignment="1">
      <alignment horizontal="right" vertical="center" wrapText="1"/>
    </xf>
    <xf numFmtId="3" fontId="1" fillId="0" borderId="41"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15" xfId="0" applyNumberFormat="1" applyFont="1" applyBorder="1" applyAlignment="1">
      <alignment vertical="center"/>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1" fillId="0" borderId="42" xfId="0" applyFont="1" applyBorder="1" applyAlignment="1">
      <alignment vertical="center"/>
    </xf>
    <xf numFmtId="0" fontId="6" fillId="0" borderId="19" xfId="0" applyFont="1" applyBorder="1" applyAlignment="1">
      <alignment vertical="center"/>
    </xf>
    <xf numFmtId="0" fontId="6" fillId="0" borderId="43" xfId="0" applyFont="1" applyBorder="1" applyAlignment="1">
      <alignment vertical="center"/>
    </xf>
    <xf numFmtId="3" fontId="13" fillId="0" borderId="15" xfId="0" applyNumberFormat="1" applyFont="1" applyBorder="1" applyAlignment="1">
      <alignment vertical="center"/>
    </xf>
    <xf numFmtId="3" fontId="13" fillId="0" borderId="14" xfId="0" applyNumberFormat="1" applyFont="1" applyBorder="1" applyAlignment="1">
      <alignment vertical="center"/>
    </xf>
    <xf numFmtId="0" fontId="3" fillId="0" borderId="0" xfId="0" applyFont="1" applyBorder="1" applyAlignment="1" quotePrefix="1">
      <alignment horizontal="left" vertical="justify" wrapText="1"/>
    </xf>
    <xf numFmtId="3" fontId="1" fillId="0" borderId="16" xfId="0" applyNumberFormat="1" applyFont="1" applyBorder="1" applyAlignment="1">
      <alignment horizontal="right" vertical="center"/>
    </xf>
    <xf numFmtId="3" fontId="1" fillId="0" borderId="13" xfId="0" applyNumberFormat="1" applyFont="1" applyBorder="1" applyAlignment="1">
      <alignment horizontal="right" vertical="center"/>
    </xf>
    <xf numFmtId="3" fontId="3" fillId="0" borderId="43" xfId="0" applyNumberFormat="1" applyFont="1" applyBorder="1" applyAlignment="1">
      <alignment horizontal="right" vertical="center"/>
    </xf>
    <xf numFmtId="0" fontId="3" fillId="0" borderId="34" xfId="0" applyFont="1"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15" fillId="0" borderId="0" xfId="0" applyNumberFormat="1" applyFont="1" applyBorder="1" applyAlignment="1">
      <alignment horizontal="justify" vertical="center" wrapText="1"/>
    </xf>
    <xf numFmtId="0" fontId="0" fillId="0" borderId="0" xfId="0" applyAlignment="1">
      <alignment horizontal="justify" vertical="center" wrapText="1"/>
    </xf>
    <xf numFmtId="0" fontId="3" fillId="0" borderId="0" xfId="0" applyFont="1" applyBorder="1" applyAlignment="1">
      <alignment vertical="center" wrapText="1"/>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3" fillId="0" borderId="34" xfId="0" applyFont="1" applyBorder="1" applyAlignment="1">
      <alignment horizontal="center" vertical="top" wrapText="1"/>
    </xf>
    <xf numFmtId="0" fontId="3" fillId="0" borderId="22"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center" wrapText="1"/>
    </xf>
    <xf numFmtId="0" fontId="0" fillId="0" borderId="43" xfId="0" applyBorder="1" applyAlignment="1">
      <alignment horizontal="center" vertical="center" wrapText="1"/>
    </xf>
    <xf numFmtId="0" fontId="0" fillId="0" borderId="24" xfId="0"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3" fillId="0" borderId="0" xfId="0" applyFont="1" applyBorder="1" applyAlignment="1">
      <alignment horizontal="left" vertical="justify" wrapText="1"/>
    </xf>
    <xf numFmtId="0" fontId="2" fillId="0" borderId="0" xfId="0" applyFont="1" applyAlignment="1">
      <alignment horizontal="left" vertical="justify" wrapText="1"/>
    </xf>
    <xf numFmtId="0" fontId="11" fillId="0" borderId="0" xfId="0" applyFont="1" applyBorder="1" applyAlignment="1">
      <alignment horizontal="justify" vertical="justify" wrapText="1"/>
    </xf>
    <xf numFmtId="0" fontId="0" fillId="0" borderId="0" xfId="0" applyFont="1" applyAlignment="1">
      <alignment vertical="justify" wrapText="1"/>
    </xf>
    <xf numFmtId="0" fontId="0" fillId="0" borderId="0" xfId="0" applyAlignment="1">
      <alignment horizontal="left" vertical="justify" wrapText="1"/>
    </xf>
    <xf numFmtId="0" fontId="12" fillId="0" borderId="0" xfId="0" applyFont="1" applyBorder="1" applyAlignment="1">
      <alignment horizontal="justify" vertical="justify" wrapText="1"/>
    </xf>
    <xf numFmtId="0" fontId="0" fillId="0" borderId="0" xfId="0" applyAlignment="1">
      <alignment vertical="justify" wrapText="1"/>
    </xf>
    <xf numFmtId="0" fontId="3" fillId="0" borderId="0" xfId="0" applyNumberFormat="1" applyFont="1" applyBorder="1" applyAlignment="1">
      <alignment horizontal="left" vertical="justify" wrapText="1"/>
    </xf>
    <xf numFmtId="0" fontId="1" fillId="0" borderId="44" xfId="0" applyFont="1" applyBorder="1" applyAlignment="1">
      <alignment vertical="center" wrapText="1"/>
    </xf>
    <xf numFmtId="0" fontId="1" fillId="0" borderId="23" xfId="0" applyFont="1" applyBorder="1" applyAlignment="1">
      <alignment vertical="center" wrapText="1"/>
    </xf>
    <xf numFmtId="0" fontId="3" fillId="0" borderId="12" xfId="0" applyFont="1"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Border="1" applyAlignment="1">
      <alignment vertical="center" wrapText="1"/>
    </xf>
    <xf numFmtId="0" fontId="0" fillId="0" borderId="0" xfId="0" applyAlignment="1">
      <alignment vertical="center" wrapText="1"/>
    </xf>
    <xf numFmtId="0" fontId="14" fillId="0" borderId="0" xfId="0" applyFont="1" applyBorder="1" applyAlignment="1">
      <alignment horizontal="justify" vertical="center" wrapText="1"/>
    </xf>
    <xf numFmtId="0" fontId="0"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29" xfId="0" applyFont="1" applyBorder="1" applyAlignment="1">
      <alignment vertical="center" wrapText="1"/>
    </xf>
    <xf numFmtId="0" fontId="3" fillId="0" borderId="30" xfId="0" applyFont="1" applyBorder="1" applyAlignment="1">
      <alignment vertical="center" wrapText="1"/>
    </xf>
    <xf numFmtId="0" fontId="3" fillId="0" borderId="45" xfId="0" applyFont="1" applyBorder="1" applyAlignment="1">
      <alignment vertical="center" wrapText="1"/>
    </xf>
    <xf numFmtId="0" fontId="3" fillId="0" borderId="34" xfId="0" applyFont="1" applyBorder="1" applyAlignment="1">
      <alignment vertical="center" wrapText="1"/>
    </xf>
    <xf numFmtId="0" fontId="0" fillId="0" borderId="22" xfId="0"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xf>
    <xf numFmtId="0" fontId="3" fillId="0" borderId="46" xfId="0" applyFont="1" applyBorder="1" applyAlignment="1">
      <alignment vertical="center"/>
    </xf>
    <xf numFmtId="0" fontId="1" fillId="0" borderId="47" xfId="0" applyFont="1" applyBorder="1" applyAlignment="1">
      <alignment vertical="center" wrapText="1"/>
    </xf>
    <xf numFmtId="0" fontId="1" fillId="0" borderId="48" xfId="0" applyFont="1" applyBorder="1" applyAlignment="1">
      <alignment vertical="center" wrapText="1"/>
    </xf>
    <xf numFmtId="0" fontId="3" fillId="0" borderId="34" xfId="0" applyFont="1" applyBorder="1" applyAlignment="1">
      <alignment vertical="center"/>
    </xf>
    <xf numFmtId="0" fontId="3" fillId="0" borderId="22"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0" fillId="0" borderId="22" xfId="0" applyBorder="1" applyAlignment="1">
      <alignment/>
    </xf>
    <xf numFmtId="0" fontId="3" fillId="0" borderId="40" xfId="0" applyFont="1" applyBorder="1" applyAlignment="1">
      <alignment horizontal="left" vertical="center" wrapText="1"/>
    </xf>
    <xf numFmtId="0" fontId="0" fillId="0" borderId="0" xfId="0"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46" xfId="0" applyFont="1" applyBorder="1" applyAlignment="1">
      <alignment horizontal="left" vertical="center"/>
    </xf>
    <xf numFmtId="0" fontId="3" fillId="0" borderId="22" xfId="0" applyFont="1" applyBorder="1" applyAlignment="1">
      <alignment vertical="center" wrapText="1"/>
    </xf>
    <xf numFmtId="0" fontId="1" fillId="0" borderId="31" xfId="0" applyFont="1" applyBorder="1" applyAlignment="1">
      <alignment vertical="center"/>
    </xf>
    <xf numFmtId="0" fontId="1"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53" xfId="0" applyFont="1" applyBorder="1" applyAlignment="1">
      <alignment vertical="center" wrapText="1"/>
    </xf>
    <xf numFmtId="0" fontId="1" fillId="0" borderId="54" xfId="0" applyFont="1" applyBorder="1" applyAlignment="1">
      <alignment vertical="center" wrapText="1"/>
    </xf>
    <xf numFmtId="0" fontId="1" fillId="0" borderId="55" xfId="0" applyFont="1" applyBorder="1" applyAlignment="1">
      <alignment vertical="center" wrapText="1"/>
    </xf>
    <xf numFmtId="0" fontId="3" fillId="0" borderId="26" xfId="0" applyFont="1" applyBorder="1" applyAlignment="1">
      <alignment horizontal="left" vertical="center" wrapText="1"/>
    </xf>
    <xf numFmtId="0" fontId="0" fillId="0" borderId="15" xfId="0" applyBorder="1" applyAlignment="1">
      <alignment vertical="center" wrapText="1"/>
    </xf>
    <xf numFmtId="0" fontId="1" fillId="0" borderId="56" xfId="0" applyFont="1" applyBorder="1" applyAlignment="1">
      <alignment horizontal="left" vertical="center" wrapText="1"/>
    </xf>
    <xf numFmtId="0" fontId="1" fillId="0" borderId="25" xfId="0" applyFont="1" applyBorder="1" applyAlignment="1">
      <alignment horizontal="left" vertical="center" wrapText="1"/>
    </xf>
    <xf numFmtId="0" fontId="1" fillId="0" borderId="57" xfId="0" applyFont="1" applyBorder="1" applyAlignment="1">
      <alignment horizontal="left" vertical="center" wrapText="1"/>
    </xf>
    <xf numFmtId="0" fontId="3" fillId="0" borderId="40" xfId="0" applyFont="1" applyBorder="1" applyAlignment="1">
      <alignment vertical="center" wrapText="1"/>
    </xf>
    <xf numFmtId="0" fontId="1" fillId="0" borderId="29" xfId="0" applyFont="1" applyBorder="1" applyAlignment="1">
      <alignment vertical="center"/>
    </xf>
    <xf numFmtId="0" fontId="1" fillId="0" borderId="30" xfId="0" applyFont="1" applyBorder="1" applyAlignment="1">
      <alignment vertical="center"/>
    </xf>
    <xf numFmtId="0" fontId="1" fillId="0" borderId="45" xfId="0" applyFont="1" applyBorder="1" applyAlignment="1">
      <alignment vertical="center"/>
    </xf>
    <xf numFmtId="0" fontId="3" fillId="0" borderId="34" xfId="0" applyFont="1" applyFill="1" applyBorder="1" applyAlignment="1">
      <alignment vertical="center"/>
    </xf>
    <xf numFmtId="0" fontId="3" fillId="0" borderId="22" xfId="0" applyFont="1" applyFill="1" applyBorder="1" applyAlignment="1">
      <alignment vertical="center"/>
    </xf>
    <xf numFmtId="0" fontId="3" fillId="0" borderId="26" xfId="0" applyFont="1" applyBorder="1" applyAlignment="1">
      <alignment vertical="center"/>
    </xf>
    <xf numFmtId="0" fontId="5" fillId="0" borderId="40" xfId="0" applyFont="1" applyBorder="1" applyAlignment="1">
      <alignment horizontal="center" wrapText="1"/>
    </xf>
    <xf numFmtId="0" fontId="5" fillId="0" borderId="0" xfId="0" applyFont="1" applyBorder="1" applyAlignment="1">
      <alignment horizontal="center" wrapText="1"/>
    </xf>
    <xf numFmtId="0" fontId="5" fillId="0" borderId="56" xfId="0" applyFont="1" applyBorder="1" applyAlignment="1">
      <alignment horizontal="center" wrapText="1"/>
    </xf>
    <xf numFmtId="0" fontId="5" fillId="0" borderId="25" xfId="0" applyFont="1" applyBorder="1" applyAlignment="1">
      <alignment horizontal="center" wrapText="1"/>
    </xf>
    <xf numFmtId="0" fontId="5" fillId="0" borderId="0" xfId="0" applyFont="1" applyBorder="1" applyAlignment="1">
      <alignment horizont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1" xfId="0" applyFont="1" applyBorder="1" applyAlignment="1">
      <alignment horizontal="left" vertical="center" wrapText="1"/>
    </xf>
    <xf numFmtId="0" fontId="3" fillId="0" borderId="12" xfId="0" applyFont="1" applyBorder="1" applyAlignment="1">
      <alignment horizontal="left" vertical="center" wrapText="1"/>
    </xf>
    <xf numFmtId="0" fontId="3" fillId="0" borderId="36" xfId="0" applyFont="1" applyBorder="1" applyAlignment="1">
      <alignment horizontal="left" vertical="center" wrapText="1"/>
    </xf>
    <xf numFmtId="0" fontId="0" fillId="0" borderId="56" xfId="0" applyBorder="1" applyAlignment="1">
      <alignment horizontal="left" vertical="center" wrapText="1"/>
    </xf>
    <xf numFmtId="0" fontId="0" fillId="0" borderId="25" xfId="0" applyBorder="1" applyAlignment="1">
      <alignment horizontal="left" vertical="center" wrapText="1"/>
    </xf>
    <xf numFmtId="0" fontId="0" fillId="0" borderId="57" xfId="0" applyBorder="1" applyAlignment="1">
      <alignment horizontal="left" vertical="center" wrapText="1"/>
    </xf>
    <xf numFmtId="0" fontId="3" fillId="0" borderId="61" xfId="0" applyFont="1" applyBorder="1" applyAlignment="1">
      <alignment vertical="center" wrapText="1"/>
    </xf>
    <xf numFmtId="0" fontId="0" fillId="0" borderId="12" xfId="0" applyBorder="1" applyAlignment="1">
      <alignment vertical="center" wrapText="1"/>
    </xf>
    <xf numFmtId="0" fontId="0" fillId="0" borderId="36" xfId="0" applyBorder="1" applyAlignment="1">
      <alignment vertical="center" wrapText="1"/>
    </xf>
    <xf numFmtId="0" fontId="0" fillId="0" borderId="56" xfId="0" applyBorder="1" applyAlignment="1">
      <alignment vertical="center" wrapText="1"/>
    </xf>
    <xf numFmtId="0" fontId="0" fillId="0" borderId="25" xfId="0" applyBorder="1" applyAlignment="1">
      <alignment vertical="center" wrapText="1"/>
    </xf>
    <xf numFmtId="0" fontId="0" fillId="0" borderId="57" xfId="0" applyBorder="1" applyAlignment="1">
      <alignment vertical="center" wrapText="1"/>
    </xf>
    <xf numFmtId="0" fontId="3" fillId="0" borderId="3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62" xfId="0" applyFont="1" applyBorder="1" applyAlignment="1">
      <alignment vertical="center"/>
    </xf>
    <xf numFmtId="0" fontId="3" fillId="0" borderId="27" xfId="0" applyFont="1" applyBorder="1" applyAlignment="1">
      <alignment vertical="center"/>
    </xf>
    <xf numFmtId="0" fontId="3" fillId="0" borderId="46" xfId="0" applyFont="1" applyBorder="1" applyAlignment="1">
      <alignment vertical="center"/>
    </xf>
    <xf numFmtId="0" fontId="3" fillId="0" borderId="3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32" xfId="0" applyFont="1" applyBorder="1" applyAlignment="1">
      <alignment vertical="center"/>
    </xf>
    <xf numFmtId="0" fontId="1" fillId="0" borderId="52" xfId="0" applyFont="1" applyBorder="1" applyAlignment="1">
      <alignment vertical="center"/>
    </xf>
    <xf numFmtId="0" fontId="3" fillId="0" borderId="15" xfId="0" applyFont="1" applyBorder="1" applyAlignment="1">
      <alignment vertical="center"/>
    </xf>
    <xf numFmtId="0" fontId="1" fillId="0" borderId="68"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1" xfId="0" applyFont="1" applyBorder="1" applyAlignment="1">
      <alignment vertical="center"/>
    </xf>
    <xf numFmtId="0" fontId="3" fillId="0" borderId="61" xfId="0" applyFont="1" applyBorder="1" applyAlignment="1">
      <alignment vertical="center" wrapText="1"/>
    </xf>
    <xf numFmtId="0" fontId="0" fillId="0" borderId="12" xfId="0" applyBorder="1" applyAlignment="1">
      <alignment/>
    </xf>
    <xf numFmtId="0" fontId="0" fillId="0" borderId="36" xfId="0" applyBorder="1" applyAlignment="1">
      <alignment/>
    </xf>
    <xf numFmtId="0" fontId="0" fillId="0" borderId="56" xfId="0" applyBorder="1" applyAlignment="1">
      <alignment/>
    </xf>
    <xf numFmtId="0" fontId="0" fillId="0" borderId="25" xfId="0" applyBorder="1" applyAlignment="1">
      <alignment/>
    </xf>
    <xf numFmtId="0" fontId="0" fillId="0" borderId="57" xfId="0" applyBorder="1" applyAlignment="1">
      <alignment/>
    </xf>
    <xf numFmtId="3" fontId="3" fillId="0" borderId="11" xfId="0" applyNumberFormat="1" applyFont="1" applyBorder="1" applyAlignment="1">
      <alignment horizontal="right" vertical="center"/>
    </xf>
    <xf numFmtId="0" fontId="0" fillId="0" borderId="24" xfId="0" applyBorder="1" applyAlignment="1">
      <alignment/>
    </xf>
    <xf numFmtId="0" fontId="1" fillId="0" borderId="69" xfId="0" applyFont="1" applyBorder="1" applyAlignment="1">
      <alignment horizontal="left" vertical="center" wrapText="1"/>
    </xf>
    <xf numFmtId="0" fontId="1" fillId="0" borderId="17" xfId="0" applyFont="1" applyBorder="1" applyAlignment="1">
      <alignment horizontal="left" vertical="center" wrapText="1"/>
    </xf>
    <xf numFmtId="0" fontId="1" fillId="0" borderId="37" xfId="0" applyFont="1" applyBorder="1" applyAlignment="1">
      <alignment horizontal="left" vertical="center" wrapText="1"/>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wrapText="1"/>
    </xf>
    <xf numFmtId="0" fontId="0" fillId="0" borderId="17" xfId="0" applyBorder="1" applyAlignment="1">
      <alignment vertical="center" wrapText="1"/>
    </xf>
    <xf numFmtId="0" fontId="0" fillId="0" borderId="37" xfId="0" applyBorder="1" applyAlignment="1">
      <alignment vertical="center" wrapText="1"/>
    </xf>
    <xf numFmtId="0" fontId="1" fillId="0" borderId="70" xfId="0" applyFont="1" applyBorder="1" applyAlignment="1">
      <alignment horizontal="left"/>
    </xf>
    <xf numFmtId="0" fontId="1" fillId="0" borderId="71" xfId="0" applyFont="1" applyBorder="1" applyAlignment="1">
      <alignment horizontal="left"/>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1" fillId="0" borderId="77" xfId="0" applyFont="1" applyBorder="1" applyAlignment="1">
      <alignment horizontal="left"/>
    </xf>
    <xf numFmtId="0" fontId="1" fillId="0" borderId="78" xfId="0" applyFont="1" applyBorder="1" applyAlignment="1">
      <alignment horizontal="left"/>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1" fillId="0" borderId="79" xfId="0" applyFont="1" applyBorder="1" applyAlignment="1">
      <alignment horizontal="left"/>
    </xf>
    <xf numFmtId="0" fontId="1" fillId="0" borderId="80" xfId="0" applyFont="1" applyBorder="1" applyAlignment="1">
      <alignment horizontal="left"/>
    </xf>
    <xf numFmtId="0" fontId="4" fillId="0" borderId="0"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quotePrefix="1">
      <alignment horizontal="center"/>
    </xf>
    <xf numFmtId="0" fontId="3" fillId="0" borderId="0" xfId="0" applyFont="1" applyAlignment="1">
      <alignment horizontal="center"/>
    </xf>
    <xf numFmtId="0" fontId="2" fillId="0" borderId="0" xfId="0" applyFont="1" applyBorder="1" applyAlignment="1">
      <alignment horizontal="left"/>
    </xf>
    <xf numFmtId="49" fontId="1" fillId="0" borderId="58" xfId="0" applyNumberFormat="1" applyFont="1" applyBorder="1" applyAlignment="1">
      <alignment horizontal="center"/>
    </xf>
    <xf numFmtId="49" fontId="1" fillId="0" borderId="60" xfId="0" applyNumberFormat="1" applyFont="1" applyBorder="1" applyAlignment="1">
      <alignment horizontal="center"/>
    </xf>
    <xf numFmtId="0" fontId="1" fillId="0" borderId="58" xfId="0" applyFont="1" applyBorder="1" applyAlignment="1">
      <alignment horizontal="left"/>
    </xf>
    <xf numFmtId="0" fontId="1" fillId="0" borderId="60" xfId="0" applyFont="1" applyBorder="1" applyAlignment="1">
      <alignment horizontal="left"/>
    </xf>
    <xf numFmtId="0" fontId="1" fillId="0" borderId="58" xfId="0" applyFont="1" applyBorder="1" applyAlignment="1" quotePrefix="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9" xfId="0" applyFont="1" applyBorder="1" applyAlignment="1">
      <alignment vertical="center"/>
    </xf>
    <xf numFmtId="0" fontId="1" fillId="0" borderId="17"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wrapText="1"/>
    </xf>
    <xf numFmtId="0" fontId="1" fillId="0" borderId="40" xfId="0" applyFont="1" applyBorder="1" applyAlignment="1">
      <alignment vertical="center" wrapText="1"/>
    </xf>
    <xf numFmtId="0" fontId="1" fillId="0" borderId="0" xfId="0" applyFont="1" applyBorder="1" applyAlignment="1">
      <alignment vertical="center" wrapText="1"/>
    </xf>
    <xf numFmtId="0" fontId="1" fillId="0" borderId="19" xfId="0" applyFont="1" applyBorder="1" applyAlignment="1">
      <alignment vertical="center" wrapText="1"/>
    </xf>
    <xf numFmtId="0" fontId="1" fillId="0" borderId="81" xfId="0" applyFont="1" applyBorder="1" applyAlignment="1">
      <alignment vertical="center" wrapText="1"/>
    </xf>
    <xf numFmtId="0" fontId="1" fillId="0" borderId="20" xfId="0" applyFont="1" applyBorder="1" applyAlignment="1">
      <alignment vertical="center" wrapText="1"/>
    </xf>
    <xf numFmtId="0" fontId="1" fillId="0" borderId="39" xfId="0" applyFont="1" applyBorder="1" applyAlignment="1">
      <alignment vertical="center" wrapText="1"/>
    </xf>
    <xf numFmtId="0" fontId="3" fillId="0" borderId="62" xfId="0" applyFont="1" applyBorder="1" applyAlignment="1">
      <alignment vertical="center"/>
    </xf>
    <xf numFmtId="0" fontId="3" fillId="0" borderId="27" xfId="0" applyFont="1" applyBorder="1" applyAlignment="1">
      <alignment vertical="center"/>
    </xf>
    <xf numFmtId="0" fontId="3"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1" xfId="0" applyFont="1" applyBorder="1" applyAlignment="1">
      <alignment vertical="center"/>
    </xf>
    <xf numFmtId="0" fontId="1" fillId="0" borderId="69" xfId="0" applyFont="1" applyBorder="1" applyAlignment="1">
      <alignment horizontal="left" vertical="center"/>
    </xf>
    <xf numFmtId="0" fontId="1" fillId="0" borderId="17" xfId="0" applyFont="1" applyBorder="1" applyAlignment="1">
      <alignment horizontal="left" vertical="center"/>
    </xf>
    <xf numFmtId="0" fontId="1" fillId="0" borderId="37" xfId="0" applyFont="1" applyBorder="1" applyAlignment="1">
      <alignment horizontal="left" vertical="center"/>
    </xf>
    <xf numFmtId="0" fontId="1" fillId="0" borderId="20" xfId="0" applyFont="1" applyBorder="1" applyAlignment="1">
      <alignment horizontal="left" vertical="center"/>
    </xf>
    <xf numFmtId="0" fontId="1" fillId="0" borderId="39" xfId="0" applyFont="1" applyBorder="1" applyAlignment="1">
      <alignment horizontal="left" vertical="center"/>
    </xf>
    <xf numFmtId="3" fontId="1" fillId="0" borderId="16" xfId="0" applyNumberFormat="1" applyFont="1" applyBorder="1" applyAlignment="1">
      <alignment horizontal="right" vertical="center" wrapText="1"/>
    </xf>
    <xf numFmtId="3" fontId="1" fillId="0" borderId="43" xfId="0" applyNumberFormat="1" applyFont="1" applyBorder="1" applyAlignment="1">
      <alignment horizontal="right" vertical="center" wrapText="1"/>
    </xf>
    <xf numFmtId="3" fontId="0" fillId="0" borderId="13" xfId="0" applyNumberFormat="1" applyBorder="1" applyAlignment="1">
      <alignment horizontal="right" vertical="center" wrapText="1"/>
    </xf>
  </cellXfs>
  <cellStyles count="49">
    <cellStyle name="Normal" xfId="0"/>
    <cellStyle name="Акценат1" xfId="15"/>
    <cellStyle name="Акценат1 - 20%" xfId="16"/>
    <cellStyle name="Акценат1 - 40%" xfId="17"/>
    <cellStyle name="Акценат1 - 60%" xfId="18"/>
    <cellStyle name="Акценат2" xfId="19"/>
    <cellStyle name="Акценат2 - 20%" xfId="20"/>
    <cellStyle name="Акценат2 - 40%" xfId="21"/>
    <cellStyle name="Акценат2 - 60%" xfId="22"/>
    <cellStyle name="Акценат3" xfId="23"/>
    <cellStyle name="Акценат3 - 20%" xfId="24"/>
    <cellStyle name="Акценат3 - 40%" xfId="25"/>
    <cellStyle name="Акценат3 - 60%" xfId="26"/>
    <cellStyle name="Акценат4" xfId="27"/>
    <cellStyle name="Акценат4 - 20%" xfId="28"/>
    <cellStyle name="Акценат4 - 40%" xfId="29"/>
    <cellStyle name="Акценат4 - 60%" xfId="30"/>
    <cellStyle name="Акценат5" xfId="31"/>
    <cellStyle name="Акценат5 - 20%" xfId="32"/>
    <cellStyle name="Акценат5 - 40%" xfId="33"/>
    <cellStyle name="Акценат5 - 60%" xfId="34"/>
    <cellStyle name="Акценат6" xfId="35"/>
    <cellStyle name="Акценат6 - 20%" xfId="36"/>
    <cellStyle name="Акценат6 - 40%" xfId="37"/>
    <cellStyle name="Акценат6 - 60%" xfId="38"/>
    <cellStyle name="Белешка" xfId="39"/>
    <cellStyle name="Currency" xfId="40"/>
    <cellStyle name="Currency [0]" xfId="41"/>
    <cellStyle name="Добро" xfId="42"/>
    <cellStyle name="Comma" xfId="43"/>
    <cellStyle name="Comma [0]" xfId="44"/>
    <cellStyle name="Излаз" xfId="45"/>
    <cellStyle name="Израчунавање" xfId="46"/>
    <cellStyle name="Лоше" xfId="47"/>
    <cellStyle name="Наслов" xfId="48"/>
    <cellStyle name="Наслов 1" xfId="49"/>
    <cellStyle name="Наслов 2" xfId="50"/>
    <cellStyle name="Наслов 3" xfId="51"/>
    <cellStyle name="Наслов 4" xfId="52"/>
    <cellStyle name="Неутрално" xfId="53"/>
    <cellStyle name="Повезана ћелија" xfId="54"/>
    <cellStyle name="Followed Hyperlink" xfId="55"/>
    <cellStyle name="Percent" xfId="56"/>
    <cellStyle name="Текст објашњења" xfId="57"/>
    <cellStyle name="Текст упозорења" xfId="58"/>
    <cellStyle name="Ћелија за проверу" xfId="59"/>
    <cellStyle name="Укупно" xfId="60"/>
    <cellStyle name="Унос"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9"/>
  <sheetViews>
    <sheetView tabSelected="1" view="pageBreakPreview" zoomScaleSheetLayoutView="100" zoomScalePageLayoutView="0" workbookViewId="0" topLeftCell="A1">
      <selection activeCell="A81" sqref="A81:J81"/>
    </sheetView>
  </sheetViews>
  <sheetFormatPr defaultColWidth="9.140625" defaultRowHeight="12.75"/>
  <cols>
    <col min="1" max="1" width="15.57421875" style="0" customWidth="1"/>
    <col min="3" max="3" width="19.421875" style="0" customWidth="1"/>
    <col min="8" max="8" width="24.28125" style="0" customWidth="1"/>
    <col min="9" max="10" width="10.7109375" style="0" customWidth="1"/>
  </cols>
  <sheetData>
    <row r="1" spans="1:10" ht="41.25" customHeight="1">
      <c r="A1" s="250" t="s">
        <v>89</v>
      </c>
      <c r="B1" s="250"/>
      <c r="C1" s="250"/>
      <c r="D1" s="250"/>
      <c r="E1" s="250"/>
      <c r="F1" s="250"/>
      <c r="G1" s="250"/>
      <c r="H1" s="250"/>
      <c r="I1" s="250"/>
      <c r="J1" s="250"/>
    </row>
    <row r="2" spans="1:10" ht="12.75">
      <c r="A2" s="106" t="s">
        <v>112</v>
      </c>
      <c r="B2" s="251"/>
      <c r="C2" s="251"/>
      <c r="D2" s="251"/>
      <c r="E2" s="251"/>
      <c r="F2" s="251"/>
      <c r="G2" s="251"/>
      <c r="H2" s="251"/>
      <c r="I2" s="251"/>
      <c r="J2" s="251"/>
    </row>
    <row r="3" spans="1:10" ht="12.75">
      <c r="A3" s="252" t="s">
        <v>53</v>
      </c>
      <c r="B3" s="253"/>
      <c r="C3" s="253"/>
      <c r="D3" s="253"/>
      <c r="E3" s="253"/>
      <c r="F3" s="253"/>
      <c r="G3" s="253"/>
      <c r="H3" s="253"/>
      <c r="I3" s="253"/>
      <c r="J3" s="253"/>
    </row>
    <row r="4" spans="1:10" ht="12.75">
      <c r="A4" s="1"/>
      <c r="B4" s="1"/>
      <c r="C4" s="1"/>
      <c r="D4" s="1"/>
      <c r="E4" s="1"/>
      <c r="F4" s="1"/>
      <c r="G4" s="1"/>
      <c r="H4" s="1"/>
      <c r="I4" s="10"/>
      <c r="J4" s="10"/>
    </row>
    <row r="5" spans="1:10" ht="13.5" thickBot="1">
      <c r="A5" s="254" t="s">
        <v>0</v>
      </c>
      <c r="B5" s="254"/>
      <c r="C5" s="254"/>
      <c r="D5" s="254"/>
      <c r="E5" s="254"/>
      <c r="F5" s="254"/>
      <c r="G5" s="254"/>
      <c r="H5" s="254"/>
      <c r="I5" s="254"/>
      <c r="J5" s="254"/>
    </row>
    <row r="6" spans="1:10" ht="12.75">
      <c r="A6" s="257" t="s">
        <v>1</v>
      </c>
      <c r="B6" s="258"/>
      <c r="C6" s="259" t="s">
        <v>54</v>
      </c>
      <c r="D6" s="260"/>
      <c r="E6" s="260"/>
      <c r="F6" s="261"/>
      <c r="G6" s="235" t="s">
        <v>2</v>
      </c>
      <c r="H6" s="236"/>
      <c r="I6" s="255" t="s">
        <v>57</v>
      </c>
      <c r="J6" s="256"/>
    </row>
    <row r="7" spans="1:10" ht="13.5" thickBot="1">
      <c r="A7" s="242" t="s">
        <v>3</v>
      </c>
      <c r="B7" s="243"/>
      <c r="C7" s="244" t="s">
        <v>55</v>
      </c>
      <c r="D7" s="245"/>
      <c r="E7" s="245"/>
      <c r="F7" s="246"/>
      <c r="G7" s="247" t="s">
        <v>4</v>
      </c>
      <c r="H7" s="248"/>
      <c r="I7" s="244">
        <v>100001845</v>
      </c>
      <c r="J7" s="246"/>
    </row>
    <row r="8" spans="1:10" ht="13.5" customHeight="1">
      <c r="A8" s="3"/>
      <c r="B8" s="3"/>
      <c r="C8" s="2"/>
      <c r="D8" s="2"/>
      <c r="E8" s="2"/>
      <c r="F8" s="2"/>
      <c r="G8" s="3"/>
      <c r="H8" s="3"/>
      <c r="I8" s="2"/>
      <c r="J8" s="2"/>
    </row>
    <row r="9" spans="1:10" ht="12.75">
      <c r="A9" s="249" t="s">
        <v>5</v>
      </c>
      <c r="B9" s="249"/>
      <c r="C9" s="249"/>
      <c r="D9" s="249"/>
      <c r="E9" s="249"/>
      <c r="F9" s="249"/>
      <c r="G9" s="249"/>
      <c r="H9" s="249"/>
      <c r="I9" s="249"/>
      <c r="J9" s="249"/>
    </row>
    <row r="10" spans="1:10" ht="12" customHeight="1">
      <c r="A10" s="7"/>
      <c r="B10" s="7"/>
      <c r="C10" s="7"/>
      <c r="D10" s="7"/>
      <c r="E10" s="7"/>
      <c r="F10" s="7"/>
      <c r="G10" s="7"/>
      <c r="H10" s="7"/>
      <c r="I10" s="7"/>
      <c r="J10" s="7"/>
    </row>
    <row r="11" spans="1:10" ht="13.5" thickBot="1">
      <c r="A11" s="99" t="s">
        <v>104</v>
      </c>
      <c r="B11" s="99"/>
      <c r="C11" s="99"/>
      <c r="D11" s="99"/>
      <c r="E11" s="99"/>
      <c r="F11" s="99"/>
      <c r="G11" s="99"/>
      <c r="H11" s="99"/>
      <c r="I11" s="99"/>
      <c r="J11" s="99"/>
    </row>
    <row r="12" spans="1:10" ht="13.5" thickBot="1">
      <c r="A12" s="237" t="s">
        <v>6</v>
      </c>
      <c r="B12" s="238"/>
      <c r="C12" s="239"/>
      <c r="D12" s="18">
        <v>2008</v>
      </c>
      <c r="E12" s="69">
        <v>2009</v>
      </c>
      <c r="F12" s="240" t="s">
        <v>7</v>
      </c>
      <c r="G12" s="238"/>
      <c r="H12" s="241"/>
      <c r="I12" s="19">
        <v>2008</v>
      </c>
      <c r="J12" s="18">
        <v>2009</v>
      </c>
    </row>
    <row r="13" spans="1:10" ht="13.5" thickBot="1">
      <c r="A13" s="200" t="s">
        <v>8</v>
      </c>
      <c r="B13" s="201"/>
      <c r="C13" s="202"/>
      <c r="D13" s="21">
        <f>SUM(D14+D15+D16+D17+D18+D20+D21)</f>
        <v>1056542</v>
      </c>
      <c r="E13" s="21">
        <f>SUM(E14+E15+E16+E17+E18+E20+E21)</f>
        <v>1430570</v>
      </c>
      <c r="F13" s="272" t="s">
        <v>9</v>
      </c>
      <c r="G13" s="273"/>
      <c r="H13" s="274"/>
      <c r="I13" s="21">
        <f>SUM(I14+I15+I16+I17+I18-I19+I20-I21-I22)</f>
        <v>1208770</v>
      </c>
      <c r="J13" s="21">
        <f>SUM(J14+J15+J16+J17+J18-J19+J20-J21-J22)</f>
        <v>1291073</v>
      </c>
    </row>
    <row r="14" spans="1:10" ht="12.75">
      <c r="A14" s="275" t="s">
        <v>10</v>
      </c>
      <c r="B14" s="276"/>
      <c r="C14" s="277"/>
      <c r="D14" s="65">
        <v>0</v>
      </c>
      <c r="E14" s="73">
        <v>0</v>
      </c>
      <c r="F14" s="281" t="s">
        <v>37</v>
      </c>
      <c r="G14" s="281"/>
      <c r="H14" s="282"/>
      <c r="I14" s="20">
        <v>799085</v>
      </c>
      <c r="J14" s="20">
        <v>790606</v>
      </c>
    </row>
    <row r="15" spans="1:10" ht="12.75">
      <c r="A15" s="278" t="s">
        <v>11</v>
      </c>
      <c r="B15" s="279"/>
      <c r="C15" s="280"/>
      <c r="D15" s="15">
        <v>156754</v>
      </c>
      <c r="E15" s="71">
        <v>156754</v>
      </c>
      <c r="F15" s="231" t="s">
        <v>12</v>
      </c>
      <c r="G15" s="155"/>
      <c r="H15" s="156"/>
      <c r="I15" s="17">
        <v>0</v>
      </c>
      <c r="J15" s="17">
        <v>0</v>
      </c>
    </row>
    <row r="16" spans="1:10" ht="12.75">
      <c r="A16" s="262" t="s">
        <v>13</v>
      </c>
      <c r="B16" s="263"/>
      <c r="C16" s="264"/>
      <c r="D16" s="15">
        <v>12969</v>
      </c>
      <c r="E16" s="71">
        <v>66242</v>
      </c>
      <c r="F16" s="231" t="s">
        <v>14</v>
      </c>
      <c r="G16" s="155"/>
      <c r="H16" s="156"/>
      <c r="I16" s="16">
        <v>8661</v>
      </c>
      <c r="J16" s="16">
        <v>12903</v>
      </c>
    </row>
    <row r="17" spans="1:10" ht="12.75" customHeight="1">
      <c r="A17" s="118" t="s">
        <v>32</v>
      </c>
      <c r="B17" s="119"/>
      <c r="C17" s="265"/>
      <c r="D17" s="283">
        <v>876096</v>
      </c>
      <c r="E17" s="283">
        <v>1066190</v>
      </c>
      <c r="F17" s="231" t="s">
        <v>15</v>
      </c>
      <c r="G17" s="155"/>
      <c r="H17" s="156"/>
      <c r="I17" s="16">
        <v>857</v>
      </c>
      <c r="J17" s="16">
        <v>858</v>
      </c>
    </row>
    <row r="18" spans="1:10" ht="12.75">
      <c r="A18" s="266"/>
      <c r="B18" s="267"/>
      <c r="C18" s="268"/>
      <c r="D18" s="284"/>
      <c r="E18" s="284"/>
      <c r="F18" s="231" t="s">
        <v>94</v>
      </c>
      <c r="G18" s="155"/>
      <c r="H18" s="156"/>
      <c r="I18" s="16">
        <v>0</v>
      </c>
      <c r="J18" s="16">
        <v>0</v>
      </c>
    </row>
    <row r="19" spans="1:10" ht="12.75">
      <c r="A19" s="266"/>
      <c r="B19" s="267"/>
      <c r="C19" s="268"/>
      <c r="D19" s="284"/>
      <c r="E19" s="284"/>
      <c r="F19" s="231" t="s">
        <v>90</v>
      </c>
      <c r="G19" s="155"/>
      <c r="H19" s="156"/>
      <c r="I19" s="16">
        <v>0</v>
      </c>
      <c r="J19" s="16">
        <v>0</v>
      </c>
    </row>
    <row r="20" spans="1:10" ht="12.75">
      <c r="A20" s="269"/>
      <c r="B20" s="270"/>
      <c r="C20" s="271"/>
      <c r="D20" s="285"/>
      <c r="E20" s="285"/>
      <c r="F20" s="232" t="s">
        <v>91</v>
      </c>
      <c r="G20" s="233"/>
      <c r="H20" s="234"/>
      <c r="I20" s="16">
        <v>400167</v>
      </c>
      <c r="J20" s="16">
        <v>486706</v>
      </c>
    </row>
    <row r="21" spans="1:10" ht="13.5" thickBot="1">
      <c r="A21" s="228" t="s">
        <v>16</v>
      </c>
      <c r="B21" s="229"/>
      <c r="C21" s="230"/>
      <c r="D21" s="88">
        <v>10723</v>
      </c>
      <c r="E21" s="72">
        <v>141384</v>
      </c>
      <c r="F21" s="231" t="s">
        <v>92</v>
      </c>
      <c r="G21" s="155"/>
      <c r="H21" s="156"/>
      <c r="I21" s="16">
        <v>0</v>
      </c>
      <c r="J21" s="16">
        <v>0</v>
      </c>
    </row>
    <row r="22" spans="1:10" ht="13.5" thickBot="1">
      <c r="A22" s="200" t="s">
        <v>19</v>
      </c>
      <c r="B22" s="201"/>
      <c r="C22" s="202"/>
      <c r="D22" s="21">
        <f>SUM(D23+D24+D25)</f>
        <v>8405403</v>
      </c>
      <c r="E22" s="21">
        <f>SUM(E23+E24+E25)</f>
        <v>8328250</v>
      </c>
      <c r="F22" s="203" t="s">
        <v>93</v>
      </c>
      <c r="G22" s="167"/>
      <c r="H22" s="168"/>
      <c r="I22" s="24">
        <v>0</v>
      </c>
      <c r="J22" s="24">
        <v>0</v>
      </c>
    </row>
    <row r="23" spans="1:10" ht="12.75" customHeight="1">
      <c r="A23" s="214" t="s">
        <v>21</v>
      </c>
      <c r="B23" s="215"/>
      <c r="C23" s="216"/>
      <c r="D23" s="89">
        <v>4440462</v>
      </c>
      <c r="E23" s="73">
        <v>2920428</v>
      </c>
      <c r="F23" s="217" t="s">
        <v>17</v>
      </c>
      <c r="G23" s="218"/>
      <c r="H23" s="219"/>
      <c r="I23" s="223">
        <f>I25+I26+I27</f>
        <v>8250785</v>
      </c>
      <c r="J23" s="223">
        <f>J25+J26+J27</f>
        <v>8448802</v>
      </c>
    </row>
    <row r="24" spans="1:10" ht="46.5" customHeight="1" thickBot="1">
      <c r="A24" s="225" t="s">
        <v>33</v>
      </c>
      <c r="B24" s="226"/>
      <c r="C24" s="227"/>
      <c r="D24" s="14">
        <v>0</v>
      </c>
      <c r="E24" s="70">
        <v>0</v>
      </c>
      <c r="F24" s="220"/>
      <c r="G24" s="221"/>
      <c r="H24" s="222"/>
      <c r="I24" s="224"/>
      <c r="J24" s="224"/>
    </row>
    <row r="25" spans="1:10" ht="13.5" thickBot="1">
      <c r="A25" s="204" t="s">
        <v>34</v>
      </c>
      <c r="B25" s="205"/>
      <c r="C25" s="206"/>
      <c r="D25" s="88">
        <v>3964941</v>
      </c>
      <c r="E25" s="72">
        <v>5407822</v>
      </c>
      <c r="F25" s="207" t="s">
        <v>18</v>
      </c>
      <c r="G25" s="208"/>
      <c r="H25" s="209"/>
      <c r="I25" s="20">
        <v>0</v>
      </c>
      <c r="J25" s="20">
        <v>0</v>
      </c>
    </row>
    <row r="26" spans="1:10" ht="13.5" thickBot="1">
      <c r="A26" s="139" t="s">
        <v>103</v>
      </c>
      <c r="B26" s="140"/>
      <c r="C26" s="210"/>
      <c r="D26" s="21">
        <v>793</v>
      </c>
      <c r="E26" s="23">
        <v>1741</v>
      </c>
      <c r="F26" s="211" t="s">
        <v>20</v>
      </c>
      <c r="G26" s="212"/>
      <c r="H26" s="213"/>
      <c r="I26" s="16">
        <v>860741</v>
      </c>
      <c r="J26" s="16">
        <v>1296998</v>
      </c>
    </row>
    <row r="27" spans="1:10" ht="13.5" thickBot="1">
      <c r="A27" s="200" t="s">
        <v>113</v>
      </c>
      <c r="B27" s="201"/>
      <c r="C27" s="202"/>
      <c r="D27" s="21">
        <f>SUM(D13+D22+D26)</f>
        <v>9462738</v>
      </c>
      <c r="E27" s="21">
        <f>SUM(E13+E22+E26)</f>
        <v>9760561</v>
      </c>
      <c r="F27" s="203" t="s">
        <v>22</v>
      </c>
      <c r="G27" s="167"/>
      <c r="H27" s="168"/>
      <c r="I27" s="24">
        <v>7390044</v>
      </c>
      <c r="J27" s="24">
        <v>7151804</v>
      </c>
    </row>
    <row r="28" spans="1:10" ht="13.5" thickBot="1">
      <c r="A28" s="200" t="s">
        <v>114</v>
      </c>
      <c r="B28" s="201"/>
      <c r="C28" s="202"/>
      <c r="D28" s="25"/>
      <c r="E28" s="26"/>
      <c r="F28" s="171" t="s">
        <v>106</v>
      </c>
      <c r="G28" s="135"/>
      <c r="H28" s="136"/>
      <c r="I28" s="22">
        <v>3183</v>
      </c>
      <c r="J28" s="22">
        <v>20686</v>
      </c>
    </row>
    <row r="29" spans="1:10" ht="13.5" thickBot="1">
      <c r="A29" s="194" t="s">
        <v>115</v>
      </c>
      <c r="B29" s="195"/>
      <c r="C29" s="196"/>
      <c r="D29" s="21">
        <f>SUM(D27-D28)</f>
        <v>9462738</v>
      </c>
      <c r="E29" s="21">
        <f>SUM(E27-E28)</f>
        <v>9760561</v>
      </c>
      <c r="F29" s="197" t="s">
        <v>107</v>
      </c>
      <c r="G29" s="198"/>
      <c r="H29" s="199"/>
      <c r="I29" s="21">
        <f>SUM(I13+I23+I24+I28)</f>
        <v>9462738</v>
      </c>
      <c r="J29" s="21">
        <f>SUM(J13+J23+J24+J28)</f>
        <v>9760561</v>
      </c>
    </row>
    <row r="30" spans="1:10" ht="13.5" thickBot="1">
      <c r="A30" s="194" t="s">
        <v>116</v>
      </c>
      <c r="B30" s="195"/>
      <c r="C30" s="196"/>
      <c r="D30" s="21">
        <v>3287631</v>
      </c>
      <c r="E30" s="21">
        <v>3749586</v>
      </c>
      <c r="F30" s="197" t="s">
        <v>108</v>
      </c>
      <c r="G30" s="198"/>
      <c r="H30" s="199"/>
      <c r="I30" s="21">
        <v>3287631</v>
      </c>
      <c r="J30" s="21">
        <v>3749586</v>
      </c>
    </row>
    <row r="31" spans="1:10" ht="12.75">
      <c r="A31" s="74"/>
      <c r="B31" s="12"/>
      <c r="C31" s="12"/>
      <c r="D31" s="13"/>
      <c r="E31" s="13"/>
      <c r="F31" s="12"/>
      <c r="G31" s="12"/>
      <c r="H31" s="12"/>
      <c r="I31" s="13"/>
      <c r="J31" s="13"/>
    </row>
    <row r="32" spans="1:10" ht="12.75" customHeight="1">
      <c r="A32" s="172" t="s">
        <v>35</v>
      </c>
      <c r="B32" s="173"/>
      <c r="C32" s="173"/>
      <c r="D32" s="173"/>
      <c r="E32" s="173"/>
      <c r="F32" s="176" t="s">
        <v>105</v>
      </c>
      <c r="G32" s="176"/>
      <c r="H32" s="176"/>
      <c r="I32" s="176"/>
      <c r="J32" s="176"/>
    </row>
    <row r="33" spans="1:10" ht="13.5" customHeight="1" thickBot="1">
      <c r="A33" s="174"/>
      <c r="B33" s="175"/>
      <c r="C33" s="175"/>
      <c r="D33" s="175"/>
      <c r="E33" s="175"/>
      <c r="F33" s="176"/>
      <c r="G33" s="176"/>
      <c r="H33" s="176"/>
      <c r="I33" s="176"/>
      <c r="J33" s="176"/>
    </row>
    <row r="34" spans="1:10" ht="26.25" customHeight="1" thickBot="1">
      <c r="A34" s="182" t="s">
        <v>31</v>
      </c>
      <c r="B34" s="183"/>
      <c r="C34" s="184"/>
      <c r="D34" s="64">
        <v>2008</v>
      </c>
      <c r="E34" s="50">
        <v>2009</v>
      </c>
      <c r="F34" s="188" t="s">
        <v>23</v>
      </c>
      <c r="G34" s="189"/>
      <c r="H34" s="190"/>
      <c r="I34" s="180">
        <v>2008</v>
      </c>
      <c r="J34" s="180">
        <v>2009</v>
      </c>
    </row>
    <row r="35" spans="1:10" ht="26.25" customHeight="1" thickBot="1">
      <c r="A35" s="185"/>
      <c r="B35" s="186"/>
      <c r="C35" s="187"/>
      <c r="D35" s="67"/>
      <c r="E35" s="50"/>
      <c r="F35" s="191"/>
      <c r="G35" s="192"/>
      <c r="H35" s="193"/>
      <c r="I35" s="181"/>
      <c r="J35" s="181"/>
    </row>
    <row r="36" spans="1:10" ht="17.25" customHeight="1">
      <c r="A36" s="59" t="s">
        <v>25</v>
      </c>
      <c r="B36" s="60"/>
      <c r="C36" s="61"/>
      <c r="D36" s="65">
        <v>14117452</v>
      </c>
      <c r="E36" s="73">
        <v>14946254</v>
      </c>
      <c r="F36" s="177" t="s">
        <v>24</v>
      </c>
      <c r="G36" s="178"/>
      <c r="H36" s="179"/>
      <c r="I36" s="20">
        <v>10970640</v>
      </c>
      <c r="J36" s="20">
        <v>13940755</v>
      </c>
    </row>
    <row r="37" spans="1:10" ht="15.75" customHeight="1" thickBot="1">
      <c r="A37" s="56" t="s">
        <v>26</v>
      </c>
      <c r="B37" s="57"/>
      <c r="C37" s="82"/>
      <c r="D37" s="88">
        <v>15494981</v>
      </c>
      <c r="E37" s="72">
        <v>15350223</v>
      </c>
      <c r="F37" s="166" t="s">
        <v>28</v>
      </c>
      <c r="G37" s="167"/>
      <c r="H37" s="168"/>
      <c r="I37" s="24">
        <v>11188712</v>
      </c>
      <c r="J37" s="24">
        <v>13939411</v>
      </c>
    </row>
    <row r="38" spans="1:10" ht="17.25" customHeight="1" thickBot="1">
      <c r="A38" s="169" t="s">
        <v>27</v>
      </c>
      <c r="B38" s="170"/>
      <c r="C38" s="170"/>
      <c r="D38" s="86">
        <f>D36-D37</f>
        <v>-1377529</v>
      </c>
      <c r="E38" s="86">
        <f>E36-E37</f>
        <v>-403969</v>
      </c>
      <c r="F38" s="171" t="s">
        <v>71</v>
      </c>
      <c r="G38" s="135"/>
      <c r="H38" s="136"/>
      <c r="I38" s="86">
        <f>I36-I37</f>
        <v>-218072</v>
      </c>
      <c r="J38" s="86">
        <f>J36-J37</f>
        <v>1344</v>
      </c>
    </row>
    <row r="39" spans="1:10" ht="26.25" customHeight="1" thickBot="1">
      <c r="A39" s="132" t="s">
        <v>36</v>
      </c>
      <c r="B39" s="150"/>
      <c r="C39" s="150"/>
      <c r="D39" s="66"/>
      <c r="E39" s="76"/>
      <c r="F39" s="151" t="s">
        <v>117</v>
      </c>
      <c r="G39" s="152"/>
      <c r="H39" s="153"/>
      <c r="I39" s="20">
        <v>711641</v>
      </c>
      <c r="J39" s="20">
        <v>628054</v>
      </c>
    </row>
    <row r="40" spans="1:10" ht="22.5" customHeight="1">
      <c r="A40" s="137" t="s">
        <v>60</v>
      </c>
      <c r="B40" s="138"/>
      <c r="C40" s="138"/>
      <c r="D40" s="65">
        <v>0</v>
      </c>
      <c r="E40" s="77">
        <v>36886</v>
      </c>
      <c r="F40" s="154" t="s">
        <v>118</v>
      </c>
      <c r="G40" s="155"/>
      <c r="H40" s="156"/>
      <c r="I40" s="16">
        <v>802655</v>
      </c>
      <c r="J40" s="16">
        <v>608631</v>
      </c>
    </row>
    <row r="41" spans="1:10" ht="21.75" customHeight="1" thickBot="1">
      <c r="A41" s="118" t="s">
        <v>61</v>
      </c>
      <c r="B41" s="119"/>
      <c r="C41" s="119"/>
      <c r="D41" s="88">
        <v>25094</v>
      </c>
      <c r="E41" s="72">
        <v>65930</v>
      </c>
      <c r="F41" s="157" t="s">
        <v>119</v>
      </c>
      <c r="G41" s="158"/>
      <c r="H41" s="159"/>
      <c r="I41" s="16">
        <v>1543472</v>
      </c>
      <c r="J41" s="16">
        <v>1023545</v>
      </c>
    </row>
    <row r="42" spans="1:10" ht="17.25" customHeight="1" thickBot="1">
      <c r="A42" s="139" t="s">
        <v>27</v>
      </c>
      <c r="B42" s="140"/>
      <c r="C42" s="140"/>
      <c r="D42" s="86">
        <f>D40-D41</f>
        <v>-25094</v>
      </c>
      <c r="E42" s="86">
        <f>E40-E41</f>
        <v>-29044</v>
      </c>
      <c r="F42" s="129" t="s">
        <v>120</v>
      </c>
      <c r="G42" s="130"/>
      <c r="H42" s="131"/>
      <c r="I42" s="24">
        <v>1010335</v>
      </c>
      <c r="J42" s="24">
        <v>834696</v>
      </c>
    </row>
    <row r="43" spans="1:10" ht="24.75" customHeight="1" thickBot="1">
      <c r="A43" s="132" t="s">
        <v>72</v>
      </c>
      <c r="B43" s="133"/>
      <c r="C43" s="133"/>
      <c r="D43" s="66"/>
      <c r="E43" s="76"/>
      <c r="F43" s="134" t="s">
        <v>121</v>
      </c>
      <c r="G43" s="135"/>
      <c r="H43" s="136"/>
      <c r="I43" s="85">
        <f>I36-I37+I39-I40+I41-I42</f>
        <v>224051</v>
      </c>
      <c r="J43" s="86">
        <f>J36-J37+J39-J40+J41-J42</f>
        <v>209616</v>
      </c>
    </row>
    <row r="44" spans="1:10" ht="26.25" customHeight="1" thickBot="1">
      <c r="A44" s="137" t="s">
        <v>75</v>
      </c>
      <c r="B44" s="138"/>
      <c r="C44" s="138"/>
      <c r="D44" s="89">
        <v>1239231</v>
      </c>
      <c r="E44" s="73">
        <v>781807</v>
      </c>
      <c r="F44" s="162" t="s">
        <v>122</v>
      </c>
      <c r="G44" s="163"/>
      <c r="H44" s="164"/>
      <c r="I44" s="83">
        <v>0</v>
      </c>
      <c r="J44" s="84">
        <v>0</v>
      </c>
    </row>
    <row r="45" spans="1:10" ht="24.75" customHeight="1" thickBot="1">
      <c r="A45" s="118" t="s">
        <v>76</v>
      </c>
      <c r="B45" s="119"/>
      <c r="C45" s="119"/>
      <c r="D45" s="88">
        <v>42957</v>
      </c>
      <c r="E45" s="72">
        <v>160968</v>
      </c>
      <c r="F45" s="132" t="s">
        <v>95</v>
      </c>
      <c r="G45" s="133"/>
      <c r="H45" s="161"/>
      <c r="I45" s="85">
        <f>I36-I37+I39-I40+I41-I42</f>
        <v>224051</v>
      </c>
      <c r="J45" s="85">
        <f>J36-J37+J39-J40+J41-J42</f>
        <v>209616</v>
      </c>
    </row>
    <row r="46" spans="1:10" ht="17.25" customHeight="1" thickBot="1">
      <c r="A46" s="132" t="s">
        <v>27</v>
      </c>
      <c r="B46" s="150"/>
      <c r="C46" s="150"/>
      <c r="D46" s="86">
        <f>D44-D45</f>
        <v>1196274</v>
      </c>
      <c r="E46" s="86">
        <f>E44-E45</f>
        <v>620839</v>
      </c>
      <c r="F46" s="141" t="s">
        <v>58</v>
      </c>
      <c r="G46" s="142"/>
      <c r="H46" s="143"/>
      <c r="I46" s="58">
        <v>0</v>
      </c>
      <c r="J46" s="58">
        <v>0</v>
      </c>
    </row>
    <row r="47" spans="1:10" ht="19.5" customHeight="1" thickBot="1">
      <c r="A47" s="91" t="s">
        <v>29</v>
      </c>
      <c r="B47" s="144"/>
      <c r="C47" s="144"/>
      <c r="D47" s="86">
        <f aca="true" t="shared" si="0" ref="D47:E49">D36+D40+D44</f>
        <v>15356683</v>
      </c>
      <c r="E47" s="86">
        <f t="shared" si="0"/>
        <v>15764947</v>
      </c>
      <c r="F47" s="160" t="s">
        <v>59</v>
      </c>
      <c r="G47" s="148"/>
      <c r="H47" s="149"/>
      <c r="I47" s="22">
        <v>3191</v>
      </c>
      <c r="J47" s="22">
        <v>21953</v>
      </c>
    </row>
    <row r="48" spans="1:10" ht="16.5" customHeight="1" thickBot="1">
      <c r="A48" s="145" t="s">
        <v>30</v>
      </c>
      <c r="B48" s="146"/>
      <c r="C48" s="146"/>
      <c r="D48" s="86">
        <f t="shared" si="0"/>
        <v>15563032</v>
      </c>
      <c r="E48" s="86">
        <f t="shared" si="0"/>
        <v>15577121</v>
      </c>
      <c r="F48" s="147" t="s">
        <v>96</v>
      </c>
      <c r="G48" s="148"/>
      <c r="H48" s="149"/>
      <c r="I48" s="22">
        <v>6588</v>
      </c>
      <c r="J48" s="22">
        <v>16555</v>
      </c>
    </row>
    <row r="49" spans="1:10" ht="20.25" customHeight="1" thickBot="1">
      <c r="A49" s="53" t="s">
        <v>68</v>
      </c>
      <c r="B49" s="54"/>
      <c r="C49" s="55"/>
      <c r="D49" s="86">
        <f t="shared" si="0"/>
        <v>-206349</v>
      </c>
      <c r="E49" s="86">
        <f t="shared" si="0"/>
        <v>187826</v>
      </c>
      <c r="F49" s="147" t="s">
        <v>67</v>
      </c>
      <c r="G49" s="148"/>
      <c r="H49" s="149"/>
      <c r="I49" s="22">
        <v>0</v>
      </c>
      <c r="J49" s="22">
        <v>0</v>
      </c>
    </row>
    <row r="50" spans="1:10" ht="16.5" customHeight="1" thickBot="1">
      <c r="A50" s="165" t="s">
        <v>69</v>
      </c>
      <c r="B50" s="96"/>
      <c r="C50" s="96"/>
      <c r="D50" s="90">
        <v>292643</v>
      </c>
      <c r="E50" s="78">
        <v>95050</v>
      </c>
      <c r="F50" s="147" t="s">
        <v>73</v>
      </c>
      <c r="G50" s="148"/>
      <c r="H50" s="149"/>
      <c r="I50" s="22">
        <v>0</v>
      </c>
      <c r="J50" s="22">
        <v>0</v>
      </c>
    </row>
    <row r="51" spans="1:10" ht="24" customHeight="1" thickBot="1">
      <c r="A51" s="132" t="s">
        <v>81</v>
      </c>
      <c r="B51" s="150"/>
      <c r="C51" s="150"/>
      <c r="D51" s="21">
        <v>29385</v>
      </c>
      <c r="E51" s="23">
        <v>2904</v>
      </c>
      <c r="F51" s="147" t="s">
        <v>97</v>
      </c>
      <c r="G51" s="148"/>
      <c r="H51" s="149"/>
      <c r="I51" s="85">
        <f>I45-I47-I48+I49-I50</f>
        <v>214272</v>
      </c>
      <c r="J51" s="85">
        <f>J45-J47-J48+J49-J50</f>
        <v>171108</v>
      </c>
    </row>
    <row r="52" spans="1:10" ht="25.5" customHeight="1" thickBot="1">
      <c r="A52" s="132" t="s">
        <v>82</v>
      </c>
      <c r="B52" s="150"/>
      <c r="C52" s="150"/>
      <c r="D52" s="90">
        <v>20629</v>
      </c>
      <c r="E52" s="78">
        <v>16505</v>
      </c>
      <c r="F52" s="160" t="s">
        <v>62</v>
      </c>
      <c r="G52" s="148"/>
      <c r="H52" s="149"/>
      <c r="I52" s="22">
        <v>2334</v>
      </c>
      <c r="J52" s="22">
        <v>0</v>
      </c>
    </row>
    <row r="53" spans="1:10" ht="25.5" customHeight="1" thickBot="1">
      <c r="A53" s="132" t="s">
        <v>70</v>
      </c>
      <c r="B53" s="133"/>
      <c r="C53" s="133"/>
      <c r="D53" s="86">
        <f>D49+D50+D51-D52</f>
        <v>95050</v>
      </c>
      <c r="E53" s="86">
        <f>E49+E50+E51-E52</f>
        <v>269275</v>
      </c>
      <c r="F53" s="160" t="s">
        <v>63</v>
      </c>
      <c r="G53" s="148"/>
      <c r="H53" s="149"/>
      <c r="I53" s="79">
        <f>I51-I52</f>
        <v>211938</v>
      </c>
      <c r="J53" s="79">
        <f>J51-J52</f>
        <v>171108</v>
      </c>
    </row>
    <row r="54" spans="1:10" ht="19.5" customHeight="1" thickBot="1">
      <c r="A54" s="62"/>
      <c r="B54" s="62"/>
      <c r="C54" s="62"/>
      <c r="D54" s="68"/>
      <c r="E54" s="68"/>
      <c r="F54" s="91" t="s">
        <v>64</v>
      </c>
      <c r="G54" s="92"/>
      <c r="H54" s="93"/>
      <c r="I54" s="79">
        <v>0</v>
      </c>
      <c r="J54" s="22">
        <v>0</v>
      </c>
    </row>
    <row r="55" spans="1:10" ht="19.5" customHeight="1" thickBot="1">
      <c r="A55" s="62"/>
      <c r="B55" s="62"/>
      <c r="C55" s="62"/>
      <c r="D55" s="68"/>
      <c r="E55" s="68"/>
      <c r="F55" s="91" t="s">
        <v>65</v>
      </c>
      <c r="G55" s="92"/>
      <c r="H55" s="93"/>
      <c r="I55" s="79">
        <v>884</v>
      </c>
      <c r="J55" s="22">
        <v>1</v>
      </c>
    </row>
    <row r="56" spans="1:10" ht="19.5" customHeight="1" thickBot="1">
      <c r="A56" s="96"/>
      <c r="B56" s="96"/>
      <c r="C56" s="96"/>
      <c r="D56" s="97"/>
      <c r="E56" s="97"/>
      <c r="F56" s="91" t="s">
        <v>66</v>
      </c>
      <c r="G56" s="92"/>
      <c r="H56" s="93"/>
      <c r="I56" s="79">
        <v>0</v>
      </c>
      <c r="J56" s="22">
        <v>0</v>
      </c>
    </row>
    <row r="57" spans="1:5" ht="12.75">
      <c r="A57" s="96"/>
      <c r="B57" s="96"/>
      <c r="C57" s="96"/>
      <c r="D57" s="98"/>
      <c r="E57" s="98"/>
    </row>
    <row r="58" ht="14.25" customHeight="1"/>
    <row r="59" spans="1:10" ht="12.75">
      <c r="A59" s="99" t="s">
        <v>74</v>
      </c>
      <c r="B59" s="99"/>
      <c r="C59" s="99"/>
      <c r="D59" s="99"/>
      <c r="E59" s="99"/>
      <c r="F59" s="99"/>
      <c r="G59" s="99"/>
      <c r="H59" s="99"/>
      <c r="I59" s="99"/>
      <c r="J59" s="99"/>
    </row>
    <row r="60" ht="13.5" customHeight="1" thickBot="1"/>
    <row r="61" spans="1:10" ht="12" customHeight="1" thickBot="1">
      <c r="A61" s="103"/>
      <c r="B61" s="120"/>
      <c r="C61" s="100">
        <v>2008</v>
      </c>
      <c r="D61" s="101"/>
      <c r="E61" s="101"/>
      <c r="F61" s="101"/>
      <c r="G61" s="100">
        <v>2009</v>
      </c>
      <c r="H61" s="101"/>
      <c r="I61" s="101"/>
      <c r="J61" s="102"/>
    </row>
    <row r="62" spans="1:10" ht="44.25" customHeight="1" hidden="1">
      <c r="A62" s="104"/>
      <c r="B62" s="121"/>
      <c r="C62" s="29"/>
      <c r="D62" s="30"/>
      <c r="E62" s="30"/>
      <c r="F62" s="37"/>
      <c r="G62" s="29"/>
      <c r="H62" s="30"/>
      <c r="I62" s="30"/>
      <c r="J62" s="31"/>
    </row>
    <row r="63" spans="1:10" ht="37.5" customHeight="1" thickBot="1">
      <c r="A63" s="105"/>
      <c r="B63" s="122"/>
      <c r="C63" s="36" t="s">
        <v>38</v>
      </c>
      <c r="D63" s="38" t="s">
        <v>39</v>
      </c>
      <c r="E63" s="36" t="s">
        <v>40</v>
      </c>
      <c r="F63" s="38" t="s">
        <v>41</v>
      </c>
      <c r="G63" s="36" t="s">
        <v>38</v>
      </c>
      <c r="H63" s="38" t="s">
        <v>39</v>
      </c>
      <c r="I63" s="36" t="s">
        <v>40</v>
      </c>
      <c r="J63" s="36" t="s">
        <v>41</v>
      </c>
    </row>
    <row r="64" spans="1:10" ht="18.75" customHeight="1">
      <c r="A64" s="80" t="s">
        <v>42</v>
      </c>
      <c r="B64" s="81"/>
      <c r="C64" s="34">
        <v>772273</v>
      </c>
      <c r="D64" s="35">
        <v>26812</v>
      </c>
      <c r="E64" s="34">
        <v>0</v>
      </c>
      <c r="F64" s="35">
        <f aca="true" t="shared" si="1" ref="F64:F74">C64+D64-E64</f>
        <v>799085</v>
      </c>
      <c r="G64" s="34">
        <f>F64</f>
        <v>799085</v>
      </c>
      <c r="H64" s="35">
        <v>0</v>
      </c>
      <c r="I64" s="34">
        <v>8479</v>
      </c>
      <c r="J64" s="34">
        <f>G64+H64-I64</f>
        <v>790606</v>
      </c>
    </row>
    <row r="65" spans="1:10" ht="18.75" customHeight="1">
      <c r="A65" s="32" t="s">
        <v>43</v>
      </c>
      <c r="B65" s="27"/>
      <c r="C65" s="33">
        <v>0</v>
      </c>
      <c r="D65" s="28">
        <v>0</v>
      </c>
      <c r="E65" s="33">
        <v>0</v>
      </c>
      <c r="F65" s="28">
        <f t="shared" si="1"/>
        <v>0</v>
      </c>
      <c r="G65" s="33">
        <f aca="true" t="shared" si="2" ref="G65:G74">F65</f>
        <v>0</v>
      </c>
      <c r="H65" s="28">
        <v>0</v>
      </c>
      <c r="I65" s="33">
        <v>0</v>
      </c>
      <c r="J65" s="33">
        <f aca="true" t="shared" si="3" ref="J65:J76">G65+H65-I65</f>
        <v>0</v>
      </c>
    </row>
    <row r="66" spans="1:10" ht="27" customHeight="1">
      <c r="A66" s="32" t="s">
        <v>44</v>
      </c>
      <c r="B66" s="27"/>
      <c r="C66" s="33">
        <v>0</v>
      </c>
      <c r="D66" s="28">
        <v>0</v>
      </c>
      <c r="E66" s="33">
        <v>0</v>
      </c>
      <c r="F66" s="28">
        <f t="shared" si="1"/>
        <v>0</v>
      </c>
      <c r="G66" s="33">
        <f t="shared" si="2"/>
        <v>0</v>
      </c>
      <c r="H66" s="28">
        <v>0</v>
      </c>
      <c r="I66" s="33">
        <v>0</v>
      </c>
      <c r="J66" s="33">
        <f t="shared" si="3"/>
        <v>0</v>
      </c>
    </row>
    <row r="67" spans="1:10" ht="18.75" customHeight="1">
      <c r="A67" s="32" t="s">
        <v>45</v>
      </c>
      <c r="B67" s="27"/>
      <c r="C67" s="33">
        <v>0</v>
      </c>
      <c r="D67" s="28">
        <v>0</v>
      </c>
      <c r="E67" s="33">
        <v>0</v>
      </c>
      <c r="F67" s="28">
        <f t="shared" si="1"/>
        <v>0</v>
      </c>
      <c r="G67" s="33">
        <f t="shared" si="2"/>
        <v>0</v>
      </c>
      <c r="H67" s="28">
        <v>0</v>
      </c>
      <c r="I67" s="33">
        <v>0</v>
      </c>
      <c r="J67" s="33">
        <f t="shared" si="3"/>
        <v>0</v>
      </c>
    </row>
    <row r="68" spans="1:10" ht="18.75" customHeight="1">
      <c r="A68" s="32" t="s">
        <v>46</v>
      </c>
      <c r="B68" s="27"/>
      <c r="C68" s="33">
        <v>3627</v>
      </c>
      <c r="D68" s="28">
        <v>5034</v>
      </c>
      <c r="E68" s="33">
        <v>0</v>
      </c>
      <c r="F68" s="28">
        <f t="shared" si="1"/>
        <v>8661</v>
      </c>
      <c r="G68" s="33">
        <f t="shared" si="2"/>
        <v>8661</v>
      </c>
      <c r="H68" s="28">
        <v>4242</v>
      </c>
      <c r="I68" s="33">
        <v>0</v>
      </c>
      <c r="J68" s="33">
        <f t="shared" si="3"/>
        <v>12903</v>
      </c>
    </row>
    <row r="69" spans="1:10" ht="27" customHeight="1">
      <c r="A69" s="32" t="s">
        <v>56</v>
      </c>
      <c r="B69" s="27"/>
      <c r="C69" s="33">
        <v>1024</v>
      </c>
      <c r="D69" s="28">
        <v>0</v>
      </c>
      <c r="E69" s="33">
        <v>167</v>
      </c>
      <c r="F69" s="28">
        <f t="shared" si="1"/>
        <v>857</v>
      </c>
      <c r="G69" s="33">
        <f t="shared" si="2"/>
        <v>857</v>
      </c>
      <c r="H69" s="28">
        <v>1</v>
      </c>
      <c r="I69" s="33">
        <v>0</v>
      </c>
      <c r="J69" s="33">
        <f t="shared" si="3"/>
        <v>858</v>
      </c>
    </row>
    <row r="70" spans="1:10" ht="39.75" customHeight="1">
      <c r="A70" s="32" t="s">
        <v>98</v>
      </c>
      <c r="B70" s="27"/>
      <c r="C70" s="33">
        <v>0</v>
      </c>
      <c r="D70" s="28">
        <v>0</v>
      </c>
      <c r="E70" s="33">
        <v>0</v>
      </c>
      <c r="F70" s="28">
        <f t="shared" si="1"/>
        <v>0</v>
      </c>
      <c r="G70" s="33">
        <f t="shared" si="2"/>
        <v>0</v>
      </c>
      <c r="H70" s="28">
        <v>0</v>
      </c>
      <c r="I70" s="33">
        <v>0</v>
      </c>
      <c r="J70" s="33">
        <f>G70+H70-I70</f>
        <v>0</v>
      </c>
    </row>
    <row r="71" spans="1:10" ht="41.25" customHeight="1">
      <c r="A71" s="32" t="s">
        <v>99</v>
      </c>
      <c r="B71" s="27"/>
      <c r="C71" s="33">
        <v>0</v>
      </c>
      <c r="D71" s="28">
        <v>0</v>
      </c>
      <c r="E71" s="33">
        <v>0</v>
      </c>
      <c r="F71" s="28">
        <f t="shared" si="1"/>
        <v>0</v>
      </c>
      <c r="G71" s="33">
        <f t="shared" si="2"/>
        <v>0</v>
      </c>
      <c r="H71" s="28">
        <v>0</v>
      </c>
      <c r="I71" s="33">
        <v>0</v>
      </c>
      <c r="J71" s="33">
        <f>G71+H71-I71</f>
        <v>0</v>
      </c>
    </row>
    <row r="72" spans="1:10" ht="27" customHeight="1">
      <c r="A72" s="32" t="s">
        <v>47</v>
      </c>
      <c r="B72" s="27"/>
      <c r="C72" s="33">
        <v>317527</v>
      </c>
      <c r="D72" s="28">
        <v>82640</v>
      </c>
      <c r="E72" s="33">
        <v>0</v>
      </c>
      <c r="F72" s="28">
        <f t="shared" si="1"/>
        <v>400167</v>
      </c>
      <c r="G72" s="33">
        <f t="shared" si="2"/>
        <v>400167</v>
      </c>
      <c r="H72" s="28">
        <v>171108</v>
      </c>
      <c r="I72" s="33">
        <v>84569</v>
      </c>
      <c r="J72" s="33">
        <f t="shared" si="3"/>
        <v>486706</v>
      </c>
    </row>
    <row r="73" spans="1:10" ht="27" customHeight="1">
      <c r="A73" s="32" t="s">
        <v>48</v>
      </c>
      <c r="B73" s="27"/>
      <c r="C73" s="33">
        <v>0</v>
      </c>
      <c r="D73" s="28">
        <v>0</v>
      </c>
      <c r="E73" s="33">
        <v>0</v>
      </c>
      <c r="F73" s="28">
        <f t="shared" si="1"/>
        <v>0</v>
      </c>
      <c r="G73" s="33">
        <f t="shared" si="2"/>
        <v>0</v>
      </c>
      <c r="H73" s="28">
        <v>0</v>
      </c>
      <c r="I73" s="33">
        <v>0</v>
      </c>
      <c r="J73" s="33">
        <f>G73+H73-I73</f>
        <v>0</v>
      </c>
    </row>
    <row r="74" spans="1:10" ht="27" customHeight="1" thickBot="1">
      <c r="A74" s="39" t="s">
        <v>49</v>
      </c>
      <c r="B74" s="40"/>
      <c r="C74" s="41">
        <v>98757</v>
      </c>
      <c r="D74" s="42">
        <v>0</v>
      </c>
      <c r="E74" s="41">
        <v>98757</v>
      </c>
      <c r="F74" s="28">
        <f t="shared" si="1"/>
        <v>0</v>
      </c>
      <c r="G74" s="41">
        <f t="shared" si="2"/>
        <v>0</v>
      </c>
      <c r="H74" s="42">
        <v>0</v>
      </c>
      <c r="I74" s="41">
        <v>0</v>
      </c>
      <c r="J74" s="41">
        <f>G74+H74-I74</f>
        <v>0</v>
      </c>
    </row>
    <row r="75" spans="1:10" ht="18.75" customHeight="1" thickBot="1">
      <c r="A75" s="47" t="s">
        <v>50</v>
      </c>
      <c r="B75" s="48"/>
      <c r="C75" s="49">
        <f aca="true" t="shared" si="4" ref="C75:J75">C64+C65+C66+C67+C68+C69+C70-C71+C72-C73-C74</f>
        <v>995694</v>
      </c>
      <c r="D75" s="49">
        <f t="shared" si="4"/>
        <v>114486</v>
      </c>
      <c r="E75" s="49">
        <f t="shared" si="4"/>
        <v>-98590</v>
      </c>
      <c r="F75" s="49">
        <f t="shared" si="4"/>
        <v>1208770</v>
      </c>
      <c r="G75" s="49">
        <f t="shared" si="4"/>
        <v>1208770</v>
      </c>
      <c r="H75" s="49">
        <f t="shared" si="4"/>
        <v>175351</v>
      </c>
      <c r="I75" s="49">
        <f t="shared" si="4"/>
        <v>93048</v>
      </c>
      <c r="J75" s="49">
        <f t="shared" si="4"/>
        <v>1291073</v>
      </c>
    </row>
    <row r="76" spans="1:10" ht="27" customHeight="1" thickBot="1">
      <c r="A76" s="43" t="s">
        <v>52</v>
      </c>
      <c r="B76" s="44"/>
      <c r="C76" s="45">
        <v>0</v>
      </c>
      <c r="D76" s="46">
        <v>0</v>
      </c>
      <c r="E76" s="45">
        <v>0</v>
      </c>
      <c r="F76" s="46">
        <v>0</v>
      </c>
      <c r="G76" s="45">
        <v>0</v>
      </c>
      <c r="H76" s="46">
        <v>0</v>
      </c>
      <c r="I76" s="45">
        <v>0</v>
      </c>
      <c r="J76" s="45">
        <f t="shared" si="3"/>
        <v>0</v>
      </c>
    </row>
    <row r="77" spans="1:10" ht="15" customHeight="1">
      <c r="A77" s="52"/>
      <c r="B77" s="11"/>
      <c r="C77" s="6"/>
      <c r="D77" s="6"/>
      <c r="E77" s="6"/>
      <c r="F77" s="6"/>
      <c r="G77" s="6"/>
      <c r="H77" s="6"/>
      <c r="I77" s="6"/>
      <c r="J77" s="6"/>
    </row>
    <row r="78" spans="1:10" ht="144.75" customHeight="1">
      <c r="A78" s="94" t="s">
        <v>111</v>
      </c>
      <c r="B78" s="95"/>
      <c r="C78" s="95"/>
      <c r="D78" s="95"/>
      <c r="E78" s="95"/>
      <c r="F78" s="95"/>
      <c r="G78" s="95"/>
      <c r="H78" s="95"/>
      <c r="I78" s="95"/>
      <c r="J78" s="95"/>
    </row>
    <row r="79" spans="1:10" ht="13.5" customHeight="1">
      <c r="A79" s="8"/>
      <c r="B79" s="9"/>
      <c r="C79" s="9"/>
      <c r="D79" s="9"/>
      <c r="E79" s="9"/>
      <c r="F79" s="9"/>
      <c r="G79" s="9"/>
      <c r="H79" s="9"/>
      <c r="I79" s="9"/>
      <c r="J79" s="9"/>
    </row>
    <row r="80" spans="1:10" ht="39" customHeight="1">
      <c r="A80" s="127" t="s">
        <v>51</v>
      </c>
      <c r="B80" s="128"/>
      <c r="C80" s="128"/>
      <c r="D80" s="128"/>
      <c r="E80" s="128"/>
      <c r="F80" s="128"/>
      <c r="G80" s="128"/>
      <c r="H80" s="128"/>
      <c r="I80" s="128"/>
      <c r="J80" s="128"/>
    </row>
    <row r="81" spans="1:10" ht="36" customHeight="1">
      <c r="A81" s="125" t="s">
        <v>123</v>
      </c>
      <c r="B81" s="126"/>
      <c r="C81" s="126"/>
      <c r="D81" s="126"/>
      <c r="E81" s="126"/>
      <c r="F81" s="126"/>
      <c r="G81" s="126"/>
      <c r="H81" s="126"/>
      <c r="I81" s="126"/>
      <c r="J81" s="126"/>
    </row>
    <row r="82" spans="1:10" ht="12.75" customHeight="1">
      <c r="A82" s="4"/>
      <c r="B82" s="4"/>
      <c r="C82" s="4"/>
      <c r="D82" s="4"/>
      <c r="E82" s="4"/>
      <c r="F82" s="4"/>
      <c r="G82" s="4"/>
      <c r="H82" s="4"/>
      <c r="I82" s="4"/>
      <c r="J82" s="4"/>
    </row>
    <row r="83" spans="1:10" ht="18" customHeight="1">
      <c r="A83" s="108" t="s">
        <v>78</v>
      </c>
      <c r="B83" s="109"/>
      <c r="C83" s="109"/>
      <c r="D83" s="109"/>
      <c r="E83" s="109"/>
      <c r="F83" s="109"/>
      <c r="G83" s="109"/>
      <c r="H83" s="109"/>
      <c r="I83" s="109"/>
      <c r="J83" s="109"/>
    </row>
    <row r="84" spans="1:10" ht="27.75" customHeight="1">
      <c r="A84" s="123" t="s">
        <v>100</v>
      </c>
      <c r="B84" s="124"/>
      <c r="C84" s="124"/>
      <c r="D84" s="124"/>
      <c r="E84" s="124"/>
      <c r="F84" s="124"/>
      <c r="G84" s="124"/>
      <c r="H84" s="124"/>
      <c r="I84" s="124"/>
      <c r="J84" s="124"/>
    </row>
    <row r="85" spans="1:10" ht="9" customHeight="1">
      <c r="A85" s="51"/>
      <c r="B85" s="63"/>
      <c r="C85" s="63"/>
      <c r="D85" s="63"/>
      <c r="E85" s="63"/>
      <c r="F85" s="63"/>
      <c r="G85" s="63"/>
      <c r="H85" s="63"/>
      <c r="I85" s="63"/>
      <c r="J85" s="63"/>
    </row>
    <row r="86" spans="1:10" ht="19.5" customHeight="1">
      <c r="A86" s="112" t="s">
        <v>77</v>
      </c>
      <c r="B86" s="113"/>
      <c r="C86" s="113"/>
      <c r="D86" s="113"/>
      <c r="E86" s="113"/>
      <c r="F86" s="113"/>
      <c r="G86" s="113"/>
      <c r="H86" s="113"/>
      <c r="I86" s="113"/>
      <c r="J86" s="113"/>
    </row>
    <row r="87" spans="1:10" ht="48" customHeight="1">
      <c r="A87" s="115" t="s">
        <v>85</v>
      </c>
      <c r="B87" s="116"/>
      <c r="C87" s="116"/>
      <c r="D87" s="116"/>
      <c r="E87" s="116"/>
      <c r="F87" s="116"/>
      <c r="G87" s="116"/>
      <c r="H87" s="116"/>
      <c r="I87" s="116"/>
      <c r="J87" s="116"/>
    </row>
    <row r="88" spans="1:10" ht="48" customHeight="1">
      <c r="A88" s="115" t="s">
        <v>84</v>
      </c>
      <c r="B88" s="116"/>
      <c r="C88" s="116"/>
      <c r="D88" s="116"/>
      <c r="E88" s="116"/>
      <c r="F88" s="116"/>
      <c r="G88" s="116"/>
      <c r="H88" s="116"/>
      <c r="I88" s="116"/>
      <c r="J88" s="116"/>
    </row>
    <row r="89" spans="1:10" ht="48" customHeight="1">
      <c r="A89" s="110" t="s">
        <v>86</v>
      </c>
      <c r="B89" s="111"/>
      <c r="C89" s="111"/>
      <c r="D89" s="111"/>
      <c r="E89" s="111"/>
      <c r="F89" s="111"/>
      <c r="G89" s="111"/>
      <c r="H89" s="111"/>
      <c r="I89" s="111"/>
      <c r="J89" s="111"/>
    </row>
    <row r="90" spans="1:10" ht="48" customHeight="1">
      <c r="A90" s="110" t="s">
        <v>102</v>
      </c>
      <c r="B90" s="114"/>
      <c r="C90" s="114"/>
      <c r="D90" s="114"/>
      <c r="E90" s="114"/>
      <c r="F90" s="114"/>
      <c r="G90" s="114"/>
      <c r="H90" s="114"/>
      <c r="I90" s="114"/>
      <c r="J90" s="114"/>
    </row>
    <row r="91" spans="1:10" ht="48" customHeight="1">
      <c r="A91" s="110" t="s">
        <v>87</v>
      </c>
      <c r="B91" s="114"/>
      <c r="C91" s="114"/>
      <c r="D91" s="114"/>
      <c r="E91" s="114"/>
      <c r="F91" s="114"/>
      <c r="G91" s="114"/>
      <c r="H91" s="114"/>
      <c r="I91" s="114"/>
      <c r="J91" s="114"/>
    </row>
    <row r="92" spans="1:10" ht="48" customHeight="1">
      <c r="A92" s="110" t="s">
        <v>88</v>
      </c>
      <c r="B92" s="114"/>
      <c r="C92" s="114"/>
      <c r="D92" s="114"/>
      <c r="E92" s="114"/>
      <c r="F92" s="114"/>
      <c r="G92" s="114"/>
      <c r="H92" s="114"/>
      <c r="I92" s="114"/>
      <c r="J92" s="114"/>
    </row>
    <row r="93" spans="1:10" ht="48" customHeight="1">
      <c r="A93" s="110" t="s">
        <v>79</v>
      </c>
      <c r="B93" s="110"/>
      <c r="C93" s="110"/>
      <c r="D93" s="110"/>
      <c r="E93" s="110"/>
      <c r="F93" s="110"/>
      <c r="G93" s="110"/>
      <c r="H93" s="110"/>
      <c r="I93" s="110"/>
      <c r="J93" s="110"/>
    </row>
    <row r="94" spans="1:10" ht="40.5" customHeight="1">
      <c r="A94" s="110" t="s">
        <v>80</v>
      </c>
      <c r="B94" s="110"/>
      <c r="C94" s="110"/>
      <c r="D94" s="110"/>
      <c r="E94" s="110"/>
      <c r="F94" s="110"/>
      <c r="G94" s="110"/>
      <c r="H94" s="110"/>
      <c r="I94" s="110"/>
      <c r="J94" s="110"/>
    </row>
    <row r="95" spans="1:10" ht="41.25" customHeight="1">
      <c r="A95" s="117" t="s">
        <v>83</v>
      </c>
      <c r="B95" s="114"/>
      <c r="C95" s="114"/>
      <c r="D95" s="114"/>
      <c r="E95" s="114"/>
      <c r="F95" s="114"/>
      <c r="G95" s="114"/>
      <c r="H95" s="114"/>
      <c r="I95" s="114"/>
      <c r="J95" s="114"/>
    </row>
    <row r="96" spans="1:10" ht="41.25" customHeight="1">
      <c r="A96" s="117" t="s">
        <v>101</v>
      </c>
      <c r="B96" s="114"/>
      <c r="C96" s="114"/>
      <c r="D96" s="114"/>
      <c r="E96" s="114"/>
      <c r="F96" s="114"/>
      <c r="G96" s="114"/>
      <c r="H96" s="114"/>
      <c r="I96" s="114"/>
      <c r="J96" s="114"/>
    </row>
    <row r="97" spans="1:10" ht="11.25" customHeight="1">
      <c r="A97" s="87"/>
      <c r="B97" s="75"/>
      <c r="C97" s="75"/>
      <c r="D97" s="75"/>
      <c r="E97" s="75"/>
      <c r="F97" s="75"/>
      <c r="G97" s="75"/>
      <c r="H97" s="75"/>
      <c r="I97" s="75"/>
      <c r="J97" s="75"/>
    </row>
    <row r="98" spans="1:10" ht="12.75">
      <c r="A98" s="1"/>
      <c r="B98" s="1"/>
      <c r="C98" s="1"/>
      <c r="D98" s="1"/>
      <c r="E98" s="5"/>
      <c r="F98" s="1"/>
      <c r="G98" s="106" t="s">
        <v>109</v>
      </c>
      <c r="H98" s="106"/>
      <c r="I98" s="106"/>
      <c r="J98" s="106"/>
    </row>
    <row r="99" spans="1:10" ht="12.75">
      <c r="A99" s="1"/>
      <c r="B99" s="1"/>
      <c r="C99" s="1"/>
      <c r="D99" s="1"/>
      <c r="E99" s="5"/>
      <c r="F99" s="1"/>
      <c r="G99" s="106" t="s">
        <v>110</v>
      </c>
      <c r="H99" s="107"/>
      <c r="I99" s="107"/>
      <c r="J99" s="107"/>
    </row>
  </sheetData>
  <sheetProtection/>
  <mergeCells count="120">
    <mergeCell ref="A16:C16"/>
    <mergeCell ref="A17:C20"/>
    <mergeCell ref="A13:C13"/>
    <mergeCell ref="F13:H13"/>
    <mergeCell ref="A14:C14"/>
    <mergeCell ref="A15:C15"/>
    <mergeCell ref="F15:H15"/>
    <mergeCell ref="F14:H14"/>
    <mergeCell ref="D17:D20"/>
    <mergeCell ref="E17:E20"/>
    <mergeCell ref="A1:J1"/>
    <mergeCell ref="A2:J2"/>
    <mergeCell ref="A3:J3"/>
    <mergeCell ref="A5:J5"/>
    <mergeCell ref="I6:J6"/>
    <mergeCell ref="A6:B6"/>
    <mergeCell ref="C6:F6"/>
    <mergeCell ref="A12:C12"/>
    <mergeCell ref="F12:H12"/>
    <mergeCell ref="A7:B7"/>
    <mergeCell ref="C7:F7"/>
    <mergeCell ref="G7:H7"/>
    <mergeCell ref="I7:J7"/>
    <mergeCell ref="A9:J9"/>
    <mergeCell ref="A11:J11"/>
    <mergeCell ref="F20:H20"/>
    <mergeCell ref="F19:H19"/>
    <mergeCell ref="G6:H6"/>
    <mergeCell ref="F16:H16"/>
    <mergeCell ref="F17:H17"/>
    <mergeCell ref="F18:H18"/>
    <mergeCell ref="I23:I24"/>
    <mergeCell ref="J23:J24"/>
    <mergeCell ref="A24:C24"/>
    <mergeCell ref="A21:C21"/>
    <mergeCell ref="F21:H21"/>
    <mergeCell ref="A22:C22"/>
    <mergeCell ref="F22:H22"/>
    <mergeCell ref="A25:C25"/>
    <mergeCell ref="F25:H25"/>
    <mergeCell ref="A26:C26"/>
    <mergeCell ref="F26:H26"/>
    <mergeCell ref="A23:C23"/>
    <mergeCell ref="F23:H24"/>
    <mergeCell ref="A29:C29"/>
    <mergeCell ref="A30:C30"/>
    <mergeCell ref="F29:H29"/>
    <mergeCell ref="F30:H30"/>
    <mergeCell ref="A27:C27"/>
    <mergeCell ref="F27:H27"/>
    <mergeCell ref="A28:C28"/>
    <mergeCell ref="F28:H28"/>
    <mergeCell ref="F37:H37"/>
    <mergeCell ref="A38:C38"/>
    <mergeCell ref="F38:H38"/>
    <mergeCell ref="A32:E33"/>
    <mergeCell ref="F32:J33"/>
    <mergeCell ref="F36:H36"/>
    <mergeCell ref="J34:J35"/>
    <mergeCell ref="A34:C35"/>
    <mergeCell ref="F34:H35"/>
    <mergeCell ref="I34:I35"/>
    <mergeCell ref="A93:J93"/>
    <mergeCell ref="A94:J94"/>
    <mergeCell ref="F47:H47"/>
    <mergeCell ref="F48:H48"/>
    <mergeCell ref="F53:H53"/>
    <mergeCell ref="A50:C50"/>
    <mergeCell ref="A53:C53"/>
    <mergeCell ref="F50:H50"/>
    <mergeCell ref="A88:J88"/>
    <mergeCell ref="A92:J92"/>
    <mergeCell ref="F52:H52"/>
    <mergeCell ref="F49:H49"/>
    <mergeCell ref="A51:C51"/>
    <mergeCell ref="A52:C52"/>
    <mergeCell ref="F45:H45"/>
    <mergeCell ref="F44:H44"/>
    <mergeCell ref="A46:C46"/>
    <mergeCell ref="A45:C45"/>
    <mergeCell ref="A42:C42"/>
    <mergeCell ref="F46:H46"/>
    <mergeCell ref="A47:C47"/>
    <mergeCell ref="A48:C48"/>
    <mergeCell ref="F51:H51"/>
    <mergeCell ref="A39:C39"/>
    <mergeCell ref="F39:H39"/>
    <mergeCell ref="F40:H40"/>
    <mergeCell ref="F41:H41"/>
    <mergeCell ref="A40:C40"/>
    <mergeCell ref="A41:C41"/>
    <mergeCell ref="B61:B63"/>
    <mergeCell ref="A84:J84"/>
    <mergeCell ref="A81:J81"/>
    <mergeCell ref="A80:J80"/>
    <mergeCell ref="C61:F61"/>
    <mergeCell ref="F42:H42"/>
    <mergeCell ref="A43:C43"/>
    <mergeCell ref="F43:H43"/>
    <mergeCell ref="A44:C44"/>
    <mergeCell ref="G99:J99"/>
    <mergeCell ref="A83:J83"/>
    <mergeCell ref="G98:J98"/>
    <mergeCell ref="A89:J89"/>
    <mergeCell ref="A86:J86"/>
    <mergeCell ref="A90:J90"/>
    <mergeCell ref="A87:J87"/>
    <mergeCell ref="A96:J96"/>
    <mergeCell ref="A95:J95"/>
    <mergeCell ref="A91:J91"/>
    <mergeCell ref="F54:H54"/>
    <mergeCell ref="F55:H55"/>
    <mergeCell ref="F56:H56"/>
    <mergeCell ref="A78:J78"/>
    <mergeCell ref="A56:C57"/>
    <mergeCell ref="D56:D57"/>
    <mergeCell ref="E56:E57"/>
    <mergeCell ref="A59:J59"/>
    <mergeCell ref="G61:J61"/>
    <mergeCell ref="A61:A63"/>
  </mergeCells>
  <printOptions/>
  <pageMargins left="0.25" right="0.19" top="0.29" bottom="0.49" header="0.24" footer="0.24"/>
  <pageSetup horizontalDpi="300" verticalDpi="300" orientation="portrait" paperSize="9" scale="80" r:id="rId1"/>
  <headerFooter alignWithMargins="0">
    <oddFooter>&amp;CStranica &amp;P od &amp;N</oddFooter>
  </headerFooter>
  <rowBreaks count="2" manualBreakCount="2">
    <brk id="57"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mstankovic</cp:lastModifiedBy>
  <cp:lastPrinted>2010-07-13T11:32:43Z</cp:lastPrinted>
  <dcterms:created xsi:type="dcterms:W3CDTF">2007-02-12T13:02:25Z</dcterms:created>
  <dcterms:modified xsi:type="dcterms:W3CDTF">2010-07-13T11:37:54Z</dcterms:modified>
  <cp:category/>
  <cp:version/>
  <cp:contentType/>
  <cp:contentStatus/>
</cp:coreProperties>
</file>