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Privredna drustva konsolidovani" sheetId="1" r:id="rId1"/>
    <sheet name="Privredna drustva pojedinačni" sheetId="2" r:id="rId2"/>
  </sheets>
  <definedNames>
    <definedName name="_xlnm.Print_Area" localSheetId="0">'Privredna drustva konsolidovani'!$B$1:$K$104</definedName>
    <definedName name="_xlnm.Print_Area" localSheetId="1">'Privredna drustva pojedinačni'!$B$1:$K$100</definedName>
  </definedNames>
  <calcPr fullCalcOnLoad="1"/>
</workbook>
</file>

<file path=xl/sharedStrings.xml><?xml version="1.0" encoding="utf-8"?>
<sst xmlns="http://schemas.openxmlformats.org/spreadsheetml/2006/main" count="255" uniqueCount="126">
  <si>
    <t>I ОСНОВНИ ПОДАЦИ</t>
  </si>
  <si>
    <t>3. матични број:</t>
  </si>
  <si>
    <t>2. адреса:</t>
  </si>
  <si>
    <t>4. ПИБ:</t>
  </si>
  <si>
    <t>II ФИНАНСИЈСКИ ИЗВЕШТАЈИ</t>
  </si>
  <si>
    <t>БИЛАНС СТАЊА (у 000 дин)</t>
  </si>
  <si>
    <t>АКТИВА</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</si>
  <si>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</si>
  <si>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</si>
  <si>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</si>
  <si>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</si>
  <si>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</si>
  <si>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</si>
  <si>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</si>
  <si>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</si>
  <si>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</si>
  <si>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</si>
  <si>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</si>
  <si>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</si>
  <si>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</si>
  <si>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</si>
  <si>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</si>
  <si>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</si>
  <si>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</si>
  <si>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</si>
  <si>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</si>
  <si>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</si>
  <si>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</si>
  <si>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</si>
  <si>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</si>
  <si>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</si>
  <si>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</si>
  <si>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</si>
  <si>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</si>
  <si>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</si>
  <si>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</si>
  <si>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</si>
  <si>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</si>
  <si>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</si>
  <si>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</si>
  <si>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</si>
  <si>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</si>
  <si>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</si>
  <si>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</si>
  <si>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</si>
  <si>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</si>
  <si>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</si>
  <si>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</si>
  <si>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</si>
  <si>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Б. ДОБИТ/ ГУБИТАК ПРЕ ОПОРЕЗИВАЊА</t>
  </si>
  <si>
    <t>Ж. ПОЗИТ. / НЕГАТ. КУРСНЕ РАЗЛИКЕ ПО ОСНОВУ ПРЕРАЧУНА ГОТОВИНЕ</t>
  </si>
  <si>
    <t>В. ПОРЕЗ НА ДОБИТ</t>
  </si>
  <si>
    <t>З. ГОТОВИНА НА КРАЈУ ОБРАЧУНСКОГ ПЕРИОДА</t>
  </si>
  <si>
    <t>1. Основна зарада по акцији</t>
  </si>
  <si>
    <t>2. Умањена (разводњена) 
зарада по акцији</t>
  </si>
  <si>
    <t xml:space="preserve">ИЗВЕШТАЈ О ПРОМЕНАМА НА КАПИТАЛУ (у 000 дин) </t>
  </si>
  <si>
    <t>А. ТОКОВИ ГОТОВИНЕ ИЗ
ПОСЛОВНИХ АКТИВНОСТИ</t>
  </si>
  <si>
    <t>IV Некретнине, постројења, опрема и биолошка средства</t>
  </si>
  <si>
    <t>II Стална средства немењена продаји и 
средства пословања које се обуставља</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</si>
  <si>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</si>
  <si>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</si>
  <si>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</si>
  <si>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</si>
  <si>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</si>
  <si>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IX НЕТО добитак / губитак пословања које се обуставља</t>
  </si>
  <si>
    <t>В. ТОКОВИ ГОТОВИНЕ ИЗ 
АКТИВНОСТИ ФИНАНСИРАЊА</t>
  </si>
  <si>
    <t>Г. Исплаћена лична примања 
послодавцу</t>
  </si>
  <si>
    <t>Д. НЕТО ДОБИТАК/ГУБИТАК</t>
  </si>
  <si>
    <t>Е. НЕТО ДОБИТАК КОЈИ ПРИПАДА 
ВЛАСНИЦИМА МАТИЧНОГ
ПРАВНОГ ЛИЦА</t>
  </si>
  <si>
    <t>Ж. ЗАРАДА ПО АКЦИЈИ</t>
  </si>
  <si>
    <t>VIII Доб/ губ. из редов. пословања 
пре опорезивања</t>
  </si>
  <si>
    <t>Ђ. НЕТО ДОБИТАК КОЈИ ПРИПАДА МАЊИНСКИМ УЛАГАЧИМА</t>
  </si>
  <si>
    <t>V МЕСТО И ВРЕМЕ ГДЕ СЕ МОЖЕ ИЗВРШИТИ УВИД У ФИНАНСИЈСКЕ ИЗВЕШТАЈЕ И ИЗВЕШТАЈ 
РЕВИЗОРА</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</si>
  <si>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</si>
  <si>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</si>
  <si>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</si>
  <si>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</si>
  <si>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</si>
  <si>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</si>
  <si>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</si>
  <si>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</si>
  <si>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</si>
  <si>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</si>
  <si>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</si>
  <si>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</si>
  <si>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</si>
  <si>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</si>
  <si>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</si>
  <si>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</si>
  <si>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Губитак изнад висине капитала</t>
  </si>
  <si>
    <t>2008.</t>
  </si>
  <si>
    <t>V Нереализовани добици по 
основу ХОВ</t>
  </si>
  <si>
    <t>VII Нераспоређени добитак</t>
  </si>
  <si>
    <t>VIII Губитак</t>
  </si>
  <si>
    <t>IX Откупљене сопствене акције</t>
  </si>
  <si>
    <t>VI Нереализовани губици по основу ХОВ</t>
  </si>
  <si>
    <t>Нереализовани губици по основу ХОВ</t>
  </si>
  <si>
    <t>Нереализовани добици по 
основу ХОВ</t>
  </si>
  <si>
    <t>Акционарско друштво за приређивање сајмова и изложби "Новосадски сајам" Нови Сад</t>
  </si>
  <si>
    <t>Новосадски сајам АД</t>
  </si>
  <si>
    <t>Хајдук Вељкова 11</t>
  </si>
  <si>
    <t>Горан Васић</t>
  </si>
  <si>
    <t>Генерални директор</t>
  </si>
  <si>
    <t>НОВОСАДСКИ САЈАМ АД НОВИ САД</t>
  </si>
  <si>
    <t>Издаваоц акција</t>
  </si>
  <si>
    <t>Увид у финансијске извештаје и извештај овлашћеног ревизора се може извршити сваког радног дана од 12 до 14 часова у седишту друштва.</t>
  </si>
  <si>
    <t>КОНСОЛИДОВАНИ БИЛАНС СТАЊА (у 000 дин)</t>
  </si>
  <si>
    <t>КОНСОЛИДОВАНИ БИЛАНС УСПЕХА  (у 000 дин)</t>
  </si>
  <si>
    <t xml:space="preserve">КОНСОЛИДОВАНИ ИЗВЕШТАЈ О ПРОМЕНАМА НА КАПИТАЛУ (у 000 дин) </t>
  </si>
  <si>
    <t>Радио Сајам ДОО</t>
  </si>
  <si>
    <t>08044473</t>
  </si>
  <si>
    <t xml:space="preserve">        На основу Закона о тржишту хартија од вредности и других финансијских инструмената ("Службени гласник"РС", бр. 47/2006) и Правилника о садржини и начину извештавања jавних друштава и обавештавању о поседовању акција са правом гласа ("Службени гласник РС", бр. 100/2006,116/2006, 71/2008 и 37/2009), објављује се:</t>
  </si>
  <si>
    <t>ИЗВОД ИЗ ФИНАНСИЈСКИХ ИЗВЕШТАЈА ЗА 2009. ГОДИНУ</t>
  </si>
  <si>
    <t>1. скраћени назив:</t>
  </si>
  <si>
    <t>2009.</t>
  </si>
  <si>
    <t>ИЗВОД ИЗ КОНСОЛИДОВАНИХ ФИНАНСИЈСКИХ ИЗВЕШТАЈА ЗА 2009. ГОДИНУ</t>
  </si>
  <si>
    <t>1. скраћено пословно име матичног друштва:</t>
  </si>
  <si>
    <t>1. скраћено пословно име зависног друштва:</t>
  </si>
  <si>
    <t>Матично друштво се налази у поступку спровођења Споразума о уделу државне својине у срдствима која користи акционарско друштво за приређивање сајмова и изложби "Новосадски сајам" Нови Сад.</t>
  </si>
  <si>
    <r>
      <t>III ЗАКЉУЧНО МИШЉЕЊЕ РЕВИЗОРА "COFIDA FINODIT" ДОО, БЕОГРАД О ФИНАНСИЈСКИМ ИЗВЕШТАЈИМА ДРУШТВА ЗА 2009. ГОДИНУ:</t>
    </r>
    <r>
      <rPr>
        <b/>
        <sz val="10"/>
        <rFont val="Arial"/>
        <family val="2"/>
      </rPr>
      <t xml:space="preserve">
</t>
    </r>
    <r>
      <rPr>
        <sz val="10"/>
        <rFont val="Arial"/>
        <family val="2"/>
      </rPr>
      <t>" У тачки 4.2.2. истакнуто је да су потраживања исказана у висини од 115.532 хиљаде динара нето, од чега се на потраживања од купаца односи 88.728 хиљада динара, а 26.804 хиљада динара на остала потраживања. У поступку ревизије, а на бази конфирмираности, старосне анализе и контроле наплативости, утврђено је да је део потраживања неусаглашен, сумњив или ненаплатив, те да је потребно извршити додатну исправку вредности. Сматрамо да је потребно поново преиспитати наплативост потраживања, као и могућност њихове реализације судским путем и на основу тога извршити додатну исправку вредности. Ефекат потенцијалне корекције која може произаћи по овом основу и утицај на исказани резултат нисмо у могућности да утврдимо. По нашем мишљењу, осим за питање образложено у претходном пасусу,  финансијски извештаји истинито и објективно, по свим материјално значајним питањима приказују финансијско стање друштва "Новосадски сајам" АД, Нови Сад, на дан 31.12.2009. године, резултат пословања, токове готовине и промене на капиталу за годину која се завршава на тај дан 
у складу са Међународним стандардима финансијског извештавања, Међународним рачуноводственим
стандардима  и Међународним стандардима ревизије." У Београду, 27.04.2010. године"</t>
    </r>
    <r>
      <rPr>
        <sz val="8"/>
        <rFont val="Arial"/>
        <family val="2"/>
      </rPr>
      <t xml:space="preserve">
</t>
    </r>
  </si>
  <si>
    <r>
      <t xml:space="preserve">5. Учешће матичног друштва у капиталу зависног друштва: </t>
    </r>
    <r>
      <rPr>
        <b/>
        <sz val="9"/>
        <rFont val="Calibri"/>
        <family val="2"/>
      </rPr>
      <t>100%</t>
    </r>
  </si>
  <si>
    <r>
      <t>III ЗАКЉУЧНО МИШЉЕЊЕ РЕВИЗОРА "COFIDA FINODIT" ДОО, БЕОГРАД О КОНСОЛИДОВАНИМ ФИНАНСИЈСКИМ ИЗВЕШТАЈИМА ДРУШТВА ЗА 2009. ГОДИНУ:</t>
    </r>
    <r>
      <rPr>
        <b/>
        <sz val="9"/>
        <rFont val="Calibri"/>
        <family val="2"/>
      </rPr>
      <t xml:space="preserve">
</t>
    </r>
    <r>
      <rPr>
        <sz val="9"/>
        <rFont val="Calibri"/>
        <family val="2"/>
      </rPr>
      <t>" У тачки 2.5. истакнутао је да се консолидовани финансијски извештаји састоје из финансијских извештаја матичног друштва и једног зависног друштва. Финансијски извештај матичног друштва за пословну 2009. годину био је предмет ревизије и у свом мишљењу издатом на дан 27.04.2010. године, овлашћени ревизор је изразио мишљење да су финансијски извештаји матичног друштва истинити и објективни, осим што је истакао да сматра да је потребно извршити додатну исправку вредности потраживања, као и то да потенцијалне ефекте ове корекције није у могућности да процени. Ревизија финансијских извештаја зависног предузећа "Радио сајам" доо није вршена. Сматрамо да потенцијални ефекти пословања зависног Друштва немају материјално значајан утицај на консолидоване финансијске извештаје. По нашем мишљењу, осим за питање образложено у претходном пасусу, косолидовани финансијски извештаји истинито и објективно, по свим материјано значајним питањима приказују финансијско стање друштва "Новосадски сајам" АД, Нови Сад, на дан 31.12.2009. године, резултат пословања, токове готовине и
промене на капиталу за годину која се завршава на тај дан у складу са Међународним рачуноводственим
стандардима и Међународним стандардима ревизије." У Београду, 28.04.2010. године"</t>
    </r>
  </si>
  <si>
    <t>II Стална средства немењена продаји и средства пословања које се обуставља</t>
  </si>
  <si>
    <t>КОНСОЛИДОВАНИ ИЗВЕШТАЈ О ТОКОВИМА ГОТОВИНЕ           ( у 000 дин)</t>
  </si>
  <si>
    <t>Нереализовани добици по основу ХОВ</t>
  </si>
  <si>
    <t>Ревалоризационе резерве</t>
  </si>
</sst>
</file>

<file path=xl/styles.xml><?xml version="1.0" encoding="utf-8"?>
<styleSheet xmlns="http://schemas.openxmlformats.org/spreadsheetml/2006/main">
  <numFmts count="26">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 #,##0_);_(* \(#,##0\);_(* &quot;-&quot;_);_(@_)"/>
    <numFmt numFmtId="170" formatCode="_(&quot; &quot;* #,##0.00_);_(&quot; &quot;* \(#,##0.00\);_(&quot; &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Yes&quot;;&quot;Yes&quot;;&quot;No&quot;"/>
    <numFmt numFmtId="179" formatCode="&quot;True&quot;;&quot;True&quot;;&quot;False&quot;"/>
    <numFmt numFmtId="180" formatCode="&quot;On&quot;;&quot;On&quot;;&quot;Off&quot;"/>
    <numFmt numFmtId="181" formatCode="[$€-2]\ #,##0.00_);[Red]\([$€-2]\ #,##0.00\)"/>
  </numFmts>
  <fonts count="50">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8"/>
      <color indexed="10"/>
      <name val="Arial"/>
      <family val="0"/>
    </font>
    <font>
      <sz val="7"/>
      <name val="Arial"/>
      <family val="2"/>
    </font>
    <font>
      <b/>
      <u val="single"/>
      <sz val="8"/>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b/>
      <sz val="9"/>
      <name val="Calibri"/>
      <family val="2"/>
    </font>
    <font>
      <sz val="9"/>
      <name val="Calibri"/>
      <family val="2"/>
    </font>
    <font>
      <b/>
      <u val="single"/>
      <sz val="9"/>
      <name val="Calibri"/>
      <family val="2"/>
    </font>
    <font>
      <sz val="9"/>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97">
    <xf numFmtId="0" fontId="0" fillId="0" borderId="0" xfId="0" applyAlignment="1">
      <alignment/>
    </xf>
    <xf numFmtId="0" fontId="1" fillId="0" borderId="0" xfId="0" applyFont="1" applyAlignment="1">
      <alignment/>
    </xf>
    <xf numFmtId="0" fontId="1" fillId="0" borderId="10" xfId="0" applyFont="1" applyBorder="1" applyAlignment="1">
      <alignment horizontal="left"/>
    </xf>
    <xf numFmtId="0" fontId="1" fillId="0" borderId="10"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1" fillId="0" borderId="11" xfId="0" applyFont="1" applyFill="1" applyBorder="1" applyAlignment="1">
      <alignment horizontal="center" vertical="center"/>
    </xf>
    <xf numFmtId="0" fontId="1" fillId="0" borderId="0" xfId="0" applyFont="1" applyAlignment="1">
      <alignment horizontal="justify" vertical="center"/>
    </xf>
    <xf numFmtId="0" fontId="1" fillId="0" borderId="0" xfId="0" applyFont="1" applyAlignment="1">
      <alignment horizontal="right" vertical="center"/>
    </xf>
    <xf numFmtId="0" fontId="0" fillId="0" borderId="0" xfId="0" applyBorder="1" applyAlignment="1">
      <alignment/>
    </xf>
    <xf numFmtId="0" fontId="1" fillId="0" borderId="0" xfId="0" applyFont="1" applyBorder="1" applyAlignment="1">
      <alignment vertical="center"/>
    </xf>
    <xf numFmtId="0" fontId="2" fillId="0" borderId="0" xfId="0" applyFont="1" applyBorder="1" applyAlignment="1">
      <alignment horizontal="left"/>
    </xf>
    <xf numFmtId="0" fontId="1" fillId="0" borderId="0" xfId="0" applyFont="1" applyBorder="1" applyAlignment="1">
      <alignment vertical="center"/>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3" fillId="0" borderId="0" xfId="0" applyFont="1" applyAlignment="1">
      <alignment/>
    </xf>
    <xf numFmtId="0" fontId="7" fillId="0" borderId="11" xfId="0" applyFont="1" applyBorder="1" applyAlignment="1">
      <alignment horizontal="center" vertical="top" wrapText="1"/>
    </xf>
    <xf numFmtId="0" fontId="7" fillId="0" borderId="0" xfId="0" applyFont="1" applyBorder="1" applyAlignment="1">
      <alignment vertical="top"/>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0" fillId="0" borderId="15" xfId="0"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2" xfId="0" applyBorder="1" applyAlignment="1">
      <alignment horizontal="center" vertical="top"/>
    </xf>
    <xf numFmtId="0" fontId="0" fillId="0" borderId="14" xfId="0" applyBorder="1" applyAlignment="1">
      <alignment horizontal="center" vertical="top"/>
    </xf>
    <xf numFmtId="0" fontId="7" fillId="0" borderId="0" xfId="0" applyFont="1" applyBorder="1" applyAlignment="1">
      <alignment horizontal="left" vertical="top" wrapText="1"/>
    </xf>
    <xf numFmtId="0" fontId="5" fillId="0" borderId="0" xfId="0" applyFont="1" applyBorder="1" applyAlignment="1">
      <alignment vertical="center"/>
    </xf>
    <xf numFmtId="0" fontId="7" fillId="0" borderId="0" xfId="0" applyFont="1" applyBorder="1" applyAlignment="1">
      <alignment vertical="top" wrapText="1"/>
    </xf>
    <xf numFmtId="3" fontId="1" fillId="0" borderId="11" xfId="0" applyNumberFormat="1" applyFont="1" applyBorder="1" applyAlignment="1">
      <alignment horizontal="right" vertical="center"/>
    </xf>
    <xf numFmtId="3" fontId="1" fillId="0" borderId="11" xfId="0" applyNumberFormat="1" applyFont="1" applyBorder="1" applyAlignment="1">
      <alignment horizontal="center" vertical="top" wrapText="1"/>
    </xf>
    <xf numFmtId="3" fontId="1" fillId="0" borderId="11" xfId="0" applyNumberFormat="1" applyFont="1" applyBorder="1" applyAlignment="1">
      <alignment horizontal="center" vertical="top"/>
    </xf>
    <xf numFmtId="3" fontId="1" fillId="0" borderId="11" xfId="0" applyNumberFormat="1" applyFont="1" applyBorder="1" applyAlignment="1">
      <alignment horizontal="center"/>
    </xf>
    <xf numFmtId="0" fontId="0" fillId="0" borderId="0" xfId="0" applyFont="1" applyAlignment="1">
      <alignment horizontal="center"/>
    </xf>
    <xf numFmtId="3" fontId="1" fillId="0" borderId="11" xfId="0" applyNumberFormat="1" applyFont="1" applyFill="1" applyBorder="1" applyAlignment="1">
      <alignment horizontal="right" vertical="center"/>
    </xf>
    <xf numFmtId="3" fontId="6" fillId="0" borderId="11" xfId="0" applyNumberFormat="1" applyFont="1" applyBorder="1" applyAlignment="1">
      <alignment horizontal="right" vertical="center"/>
    </xf>
    <xf numFmtId="3" fontId="1" fillId="0" borderId="11" xfId="0" applyNumberFormat="1" applyFont="1" applyBorder="1" applyAlignment="1">
      <alignment horizontal="right"/>
    </xf>
    <xf numFmtId="0" fontId="7" fillId="0" borderId="19" xfId="0" applyFont="1" applyBorder="1" applyAlignment="1">
      <alignment horizontal="center" vertical="top" wrapText="1"/>
    </xf>
    <xf numFmtId="0" fontId="7" fillId="0" borderId="20" xfId="0" applyFont="1" applyBorder="1" applyAlignment="1">
      <alignment horizontal="center" vertical="top" wrapText="1"/>
    </xf>
    <xf numFmtId="0" fontId="3" fillId="0" borderId="11" xfId="0" applyFont="1" applyBorder="1" applyAlignment="1">
      <alignment vertical="center" wrapText="1"/>
    </xf>
    <xf numFmtId="3" fontId="1" fillId="0" borderId="11" xfId="0" applyNumberFormat="1" applyFont="1" applyBorder="1" applyAlignment="1">
      <alignment horizontal="right" vertical="center"/>
    </xf>
    <xf numFmtId="0" fontId="7" fillId="0" borderId="19" xfId="0" applyFont="1" applyBorder="1" applyAlignment="1">
      <alignment horizontal="center" vertical="top" wrapText="1"/>
    </xf>
    <xf numFmtId="0" fontId="7" fillId="0" borderId="20" xfId="0" applyFont="1" applyBorder="1" applyAlignment="1">
      <alignment horizontal="center" vertical="top" wrapText="1"/>
    </xf>
    <xf numFmtId="0" fontId="3" fillId="0" borderId="0" xfId="0" applyFont="1" applyBorder="1" applyAlignment="1">
      <alignment vertical="center" wrapText="1"/>
    </xf>
    <xf numFmtId="0" fontId="3" fillId="0" borderId="0" xfId="0" applyFont="1" applyBorder="1" applyAlignment="1">
      <alignment vertical="center"/>
    </xf>
    <xf numFmtId="0" fontId="0" fillId="0" borderId="0" xfId="0" applyFont="1" applyBorder="1" applyAlignment="1">
      <alignment horizontal="justify" vertical="center" wrapText="1"/>
    </xf>
    <xf numFmtId="0" fontId="0" fillId="0" borderId="0" xfId="0" applyFont="1" applyBorder="1" applyAlignment="1">
      <alignment horizontal="justify" vertical="center"/>
    </xf>
    <xf numFmtId="0" fontId="5" fillId="0" borderId="0" xfId="0" applyFont="1" applyBorder="1" applyAlignment="1">
      <alignment horizontal="center" vertical="center"/>
    </xf>
    <xf numFmtId="0" fontId="7" fillId="0" borderId="15" xfId="0" applyFont="1" applyBorder="1" applyAlignment="1">
      <alignment horizontal="center" vertical="top" wrapText="1"/>
    </xf>
    <xf numFmtId="0" fontId="0" fillId="0" borderId="10" xfId="0" applyBorder="1" applyAlignment="1">
      <alignment horizontal="center" vertical="top" wrapText="1"/>
    </xf>
    <xf numFmtId="0" fontId="0" fillId="0" borderId="16" xfId="0" applyBorder="1" applyAlignment="1">
      <alignment horizontal="center" vertical="top" wrapText="1"/>
    </xf>
    <xf numFmtId="0" fontId="0" fillId="0" borderId="0" xfId="0" applyFont="1" applyAlignment="1">
      <alignment horizontal="center"/>
    </xf>
    <xf numFmtId="0" fontId="2" fillId="0" borderId="0" xfId="0" applyFont="1" applyBorder="1" applyAlignment="1">
      <alignment horizontal="left" wrapText="1"/>
    </xf>
    <xf numFmtId="0" fontId="2" fillId="0" borderId="0" xfId="0" applyFont="1" applyBorder="1" applyAlignment="1">
      <alignment horizontal="left"/>
    </xf>
    <xf numFmtId="0" fontId="0" fillId="0" borderId="0" xfId="0" applyFont="1" applyBorder="1" applyAlignment="1">
      <alignment vertical="center" wrapText="1"/>
    </xf>
    <xf numFmtId="0" fontId="0" fillId="0" borderId="0" xfId="0" applyFont="1" applyBorder="1" applyAlignment="1">
      <alignment vertical="center"/>
    </xf>
    <xf numFmtId="0" fontId="2" fillId="0" borderId="0" xfId="0" applyFont="1" applyAlignment="1">
      <alignment horizontal="center"/>
    </xf>
    <xf numFmtId="0" fontId="4" fillId="0" borderId="0" xfId="0" applyFont="1" applyAlignment="1">
      <alignment horizontal="center"/>
    </xf>
    <xf numFmtId="0" fontId="3" fillId="0" borderId="11" xfId="0" applyFont="1" applyBorder="1" applyAlignment="1">
      <alignment vertical="center"/>
    </xf>
    <xf numFmtId="0" fontId="3" fillId="0" borderId="11" xfId="0" applyFont="1" applyBorder="1" applyAlignment="1">
      <alignment vertical="center"/>
    </xf>
    <xf numFmtId="0" fontId="4" fillId="0" borderId="0" xfId="0" applyFont="1" applyBorder="1" applyAlignment="1">
      <alignment horizontal="left" vertical="center" wrapText="1"/>
    </xf>
    <xf numFmtId="0" fontId="0" fillId="0" borderId="0" xfId="0" applyBorder="1" applyAlignment="1">
      <alignment horizontal="left" vertical="center"/>
    </xf>
    <xf numFmtId="0" fontId="2" fillId="0" borderId="0" xfId="0" applyFont="1" applyBorder="1" applyAlignment="1">
      <alignment horizontal="justify" vertical="center" wrapText="1"/>
    </xf>
    <xf numFmtId="0" fontId="8" fillId="0" borderId="0" xfId="0" applyFont="1" applyBorder="1" applyAlignment="1">
      <alignment horizontal="justify" vertical="center"/>
    </xf>
    <xf numFmtId="0" fontId="1" fillId="0" borderId="11" xfId="0" applyFont="1" applyBorder="1" applyAlignment="1">
      <alignment vertical="center" wrapText="1"/>
    </xf>
    <xf numFmtId="0" fontId="3" fillId="0" borderId="11" xfId="0" applyFont="1" applyBorder="1" applyAlignment="1">
      <alignment horizontal="left" vertical="center" wrapText="1"/>
    </xf>
    <xf numFmtId="0" fontId="3" fillId="0" borderId="11" xfId="0" applyFont="1" applyBorder="1" applyAlignment="1">
      <alignment horizontal="left" vertical="center"/>
    </xf>
    <xf numFmtId="0" fontId="3" fillId="0" borderId="11" xfId="0" applyFont="1" applyBorder="1" applyAlignment="1">
      <alignment vertical="center" wrapText="1"/>
    </xf>
    <xf numFmtId="0" fontId="1" fillId="0" borderId="11" xfId="0" applyFont="1" applyBorder="1" applyAlignment="1">
      <alignment vertical="center"/>
    </xf>
    <xf numFmtId="0" fontId="3" fillId="0" borderId="11" xfId="0" applyFont="1" applyBorder="1" applyAlignment="1">
      <alignment horizontal="left" vertical="center"/>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20" xfId="0" applyFont="1" applyBorder="1" applyAlignment="1">
      <alignment horizontal="left" vertical="center" wrapText="1"/>
    </xf>
    <xf numFmtId="0" fontId="1" fillId="0" borderId="11" xfId="0" applyFont="1" applyBorder="1" applyAlignment="1">
      <alignment vertical="center" wrapText="1"/>
    </xf>
    <xf numFmtId="0" fontId="1" fillId="0" borderId="11" xfId="0" applyFont="1" applyFill="1" applyBorder="1" applyAlignment="1">
      <alignment vertical="center"/>
    </xf>
    <xf numFmtId="0" fontId="3" fillId="0" borderId="11" xfId="0" applyFont="1" applyBorder="1" applyAlignment="1">
      <alignment horizontal="left"/>
    </xf>
    <xf numFmtId="0" fontId="0" fillId="0" borderId="11" xfId="0" applyBorder="1" applyAlignment="1">
      <alignment horizontal="left"/>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13" xfId="0" applyFont="1" applyBorder="1" applyAlignment="1">
      <alignment horizontal="center"/>
    </xf>
    <xf numFmtId="0" fontId="3" fillId="0" borderId="11" xfId="0" applyFont="1" applyBorder="1" applyAlignment="1">
      <alignment horizontal="left" vertical="center" wrapText="1"/>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1" xfId="0" applyFont="1" applyBorder="1" applyAlignment="1">
      <alignment vertical="center"/>
    </xf>
    <xf numFmtId="0" fontId="0" fillId="0" borderId="11" xfId="0" applyBorder="1" applyAlignment="1">
      <alignment/>
    </xf>
    <xf numFmtId="3" fontId="1" fillId="0" borderId="11" xfId="0" applyNumberFormat="1" applyFont="1" applyFill="1" applyBorder="1" applyAlignment="1">
      <alignment horizontal="right" vertical="center"/>
    </xf>
    <xf numFmtId="0" fontId="1" fillId="0" borderId="11" xfId="0" applyFont="1" applyBorder="1" applyAlignment="1">
      <alignment horizontal="left" vertical="center" wrapText="1"/>
    </xf>
    <xf numFmtId="0" fontId="1" fillId="0" borderId="11" xfId="0" applyFont="1" applyBorder="1" applyAlignment="1">
      <alignment horizontal="left" vertical="center"/>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1" fillId="0" borderId="11" xfId="0" applyFont="1" applyBorder="1" applyAlignment="1">
      <alignment horizontal="left" vertical="center"/>
    </xf>
    <xf numFmtId="0" fontId="1" fillId="0" borderId="19" xfId="0" applyFont="1" applyBorder="1" applyAlignment="1">
      <alignment horizontal="left" vertical="center"/>
    </xf>
    <xf numFmtId="0" fontId="4" fillId="0" borderId="0" xfId="0" applyFont="1" applyBorder="1" applyAlignment="1">
      <alignment horizontal="left"/>
    </xf>
    <xf numFmtId="0" fontId="3" fillId="0" borderId="11" xfId="0" applyFont="1" applyBorder="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xf>
    <xf numFmtId="0" fontId="2" fillId="0" borderId="13" xfId="0" applyFont="1" applyBorder="1" applyAlignment="1">
      <alignment horizontal="left"/>
    </xf>
    <xf numFmtId="0" fontId="1" fillId="0" borderId="11" xfId="0" applyFont="1" applyBorder="1" applyAlignment="1">
      <alignment horizontal="left"/>
    </xf>
    <xf numFmtId="0" fontId="3" fillId="0" borderId="11" xfId="0" applyFont="1" applyBorder="1" applyAlignment="1">
      <alignment horizontal="center"/>
    </xf>
    <xf numFmtId="0" fontId="30" fillId="33" borderId="0" xfId="0" applyFont="1" applyFill="1" applyAlignment="1">
      <alignment horizontal="center" vertical="center" wrapText="1"/>
    </xf>
    <xf numFmtId="0" fontId="30" fillId="33" borderId="0" xfId="0" applyFont="1" applyFill="1" applyAlignment="1">
      <alignment/>
    </xf>
    <xf numFmtId="0" fontId="29" fillId="33" borderId="0" xfId="0" applyFont="1" applyFill="1" applyAlignment="1">
      <alignment horizontal="center"/>
    </xf>
    <xf numFmtId="0" fontId="30" fillId="33" borderId="0" xfId="0" applyFont="1" applyFill="1" applyAlignment="1">
      <alignment horizontal="center"/>
    </xf>
    <xf numFmtId="0" fontId="29" fillId="33" borderId="0" xfId="0" applyFont="1" applyFill="1" applyAlignment="1">
      <alignment/>
    </xf>
    <xf numFmtId="0" fontId="29" fillId="33" borderId="13" xfId="0" applyFont="1" applyFill="1" applyBorder="1" applyAlignment="1">
      <alignment horizontal="left"/>
    </xf>
    <xf numFmtId="0" fontId="30" fillId="33" borderId="11" xfId="0" applyFont="1" applyFill="1" applyBorder="1" applyAlignment="1">
      <alignment horizontal="left" wrapText="1"/>
    </xf>
    <xf numFmtId="0" fontId="30" fillId="33" borderId="11" xfId="0" applyFont="1" applyFill="1" applyBorder="1" applyAlignment="1">
      <alignment horizontal="left"/>
    </xf>
    <xf numFmtId="0" fontId="29" fillId="33" borderId="11" xfId="0" applyFont="1" applyFill="1" applyBorder="1" applyAlignment="1">
      <alignment horizontal="center"/>
    </xf>
    <xf numFmtId="49" fontId="29" fillId="33" borderId="11" xfId="0" applyNumberFormat="1" applyFont="1" applyFill="1" applyBorder="1" applyAlignment="1">
      <alignment horizontal="center"/>
    </xf>
    <xf numFmtId="0" fontId="30" fillId="33" borderId="10" xfId="0" applyFont="1" applyFill="1" applyBorder="1" applyAlignment="1">
      <alignment horizontal="left"/>
    </xf>
    <xf numFmtId="0" fontId="29" fillId="33" borderId="10" xfId="0" applyFont="1" applyFill="1" applyBorder="1" applyAlignment="1">
      <alignment horizontal="center"/>
    </xf>
    <xf numFmtId="0" fontId="29" fillId="33" borderId="0" xfId="0" applyFont="1" applyFill="1" applyBorder="1" applyAlignment="1">
      <alignment horizontal="center"/>
    </xf>
    <xf numFmtId="0" fontId="30" fillId="33" borderId="0" xfId="0" applyFont="1" applyFill="1" applyBorder="1" applyAlignment="1">
      <alignment horizontal="left"/>
    </xf>
    <xf numFmtId="0" fontId="30" fillId="33" borderId="19" xfId="0" applyFont="1" applyFill="1" applyBorder="1" applyAlignment="1">
      <alignment horizontal="left"/>
    </xf>
    <xf numFmtId="0" fontId="30" fillId="33" borderId="21" xfId="0" applyFont="1" applyFill="1" applyBorder="1" applyAlignment="1">
      <alignment horizontal="left"/>
    </xf>
    <xf numFmtId="0" fontId="30" fillId="33" borderId="20" xfId="0" applyFont="1" applyFill="1" applyBorder="1" applyAlignment="1">
      <alignment horizontal="left"/>
    </xf>
    <xf numFmtId="0" fontId="31" fillId="33" borderId="0" xfId="0" applyFont="1" applyFill="1" applyBorder="1" applyAlignment="1">
      <alignment horizontal="left"/>
    </xf>
    <xf numFmtId="0" fontId="29" fillId="33" borderId="0" xfId="0" applyFont="1" applyFill="1" applyBorder="1" applyAlignment="1">
      <alignment horizontal="center" vertical="center"/>
    </xf>
    <xf numFmtId="0" fontId="29" fillId="33" borderId="11" xfId="0" applyFont="1" applyFill="1" applyBorder="1" applyAlignment="1">
      <alignment horizontal="center" vertical="center"/>
    </xf>
    <xf numFmtId="0" fontId="30" fillId="33" borderId="11" xfId="0" applyFont="1" applyFill="1" applyBorder="1" applyAlignment="1">
      <alignment horizontal="center" vertical="center"/>
    </xf>
    <xf numFmtId="0" fontId="29" fillId="33" borderId="11" xfId="0" applyFont="1" applyFill="1" applyBorder="1" applyAlignment="1">
      <alignment vertical="center"/>
    </xf>
    <xf numFmtId="3" fontId="30" fillId="33" borderId="11" xfId="0" applyNumberFormat="1" applyFont="1" applyFill="1" applyBorder="1" applyAlignment="1">
      <alignment horizontal="right" vertical="center"/>
    </xf>
    <xf numFmtId="0" fontId="30" fillId="33" borderId="11" xfId="0" applyFont="1" applyFill="1" applyBorder="1" applyAlignment="1">
      <alignment vertical="center"/>
    </xf>
    <xf numFmtId="0" fontId="30" fillId="33" borderId="19" xfId="0" applyFont="1" applyFill="1" applyBorder="1" applyAlignment="1">
      <alignment horizontal="left" vertical="center"/>
    </xf>
    <xf numFmtId="0" fontId="30" fillId="33" borderId="21" xfId="0" applyFont="1" applyFill="1" applyBorder="1" applyAlignment="1">
      <alignment horizontal="left" vertical="center"/>
    </xf>
    <xf numFmtId="0" fontId="30" fillId="33" borderId="20" xfId="0" applyFont="1" applyFill="1" applyBorder="1" applyAlignment="1">
      <alignment horizontal="left" vertical="center"/>
    </xf>
    <xf numFmtId="0" fontId="30" fillId="33" borderId="11" xfId="0" applyFont="1" applyFill="1" applyBorder="1" applyAlignment="1">
      <alignment horizontal="left" vertical="center"/>
    </xf>
    <xf numFmtId="0" fontId="30" fillId="33" borderId="11" xfId="0" applyFont="1" applyFill="1" applyBorder="1" applyAlignment="1">
      <alignment vertical="center" wrapText="1"/>
    </xf>
    <xf numFmtId="3" fontId="30" fillId="33" borderId="11" xfId="0" applyNumberFormat="1" applyFont="1" applyFill="1" applyBorder="1" applyAlignment="1">
      <alignment horizontal="right" vertical="center"/>
    </xf>
    <xf numFmtId="0" fontId="30" fillId="33" borderId="19" xfId="0" applyFont="1" applyFill="1" applyBorder="1" applyAlignment="1">
      <alignment horizontal="left" vertical="center" wrapText="1"/>
    </xf>
    <xf numFmtId="0" fontId="29" fillId="33" borderId="11" xfId="0" applyFont="1" applyFill="1" applyBorder="1" applyAlignment="1">
      <alignment vertical="center" wrapText="1"/>
    </xf>
    <xf numFmtId="0" fontId="30" fillId="33" borderId="11" xfId="0" applyFont="1" applyFill="1" applyBorder="1" applyAlignment="1">
      <alignment/>
    </xf>
    <xf numFmtId="0" fontId="30" fillId="33" borderId="11" xfId="0" applyFont="1" applyFill="1" applyBorder="1" applyAlignment="1">
      <alignment horizontal="left" vertical="center" wrapText="1"/>
    </xf>
    <xf numFmtId="3" fontId="30" fillId="33" borderId="0" xfId="0" applyNumberFormat="1" applyFont="1" applyFill="1" applyAlignment="1">
      <alignment/>
    </xf>
    <xf numFmtId="0" fontId="29" fillId="33" borderId="11" xfId="0" applyFont="1" applyFill="1" applyBorder="1" applyAlignment="1">
      <alignment horizontal="left" vertical="center"/>
    </xf>
    <xf numFmtId="0" fontId="29" fillId="33" borderId="11" xfId="0" applyFont="1" applyFill="1" applyBorder="1" applyAlignment="1">
      <alignment horizontal="left"/>
    </xf>
    <xf numFmtId="3" fontId="30" fillId="33" borderId="11" xfId="0" applyNumberFormat="1" applyFont="1" applyFill="1" applyBorder="1" applyAlignment="1">
      <alignment/>
    </xf>
    <xf numFmtId="0" fontId="29" fillId="33" borderId="0" xfId="0" applyFont="1" applyFill="1" applyBorder="1" applyAlignment="1">
      <alignment horizontal="center" wrapText="1"/>
    </xf>
    <xf numFmtId="0" fontId="29" fillId="33" borderId="0" xfId="0" applyFont="1" applyFill="1" applyBorder="1" applyAlignment="1">
      <alignment horizontal="center"/>
    </xf>
    <xf numFmtId="0" fontId="29" fillId="33" borderId="13" xfId="0" applyFont="1" applyFill="1" applyBorder="1" applyAlignment="1">
      <alignment horizontal="center"/>
    </xf>
    <xf numFmtId="0" fontId="29" fillId="33" borderId="11" xfId="0" applyFont="1" applyFill="1" applyBorder="1" applyAlignment="1">
      <alignment horizontal="left" vertical="center" wrapText="1"/>
    </xf>
    <xf numFmtId="0" fontId="30" fillId="33" borderId="22" xfId="0" applyFont="1" applyFill="1" applyBorder="1" applyAlignment="1">
      <alignment horizontal="center" vertical="center"/>
    </xf>
    <xf numFmtId="0" fontId="30" fillId="33" borderId="23" xfId="0" applyFont="1" applyFill="1" applyBorder="1" applyAlignment="1">
      <alignment horizontal="center" vertical="center"/>
    </xf>
    <xf numFmtId="0" fontId="30" fillId="33" borderId="24" xfId="0" applyFont="1" applyFill="1" applyBorder="1" applyAlignment="1">
      <alignment horizontal="center" vertical="center"/>
    </xf>
    <xf numFmtId="0" fontId="30" fillId="33" borderId="21" xfId="0" applyFont="1" applyFill="1" applyBorder="1" applyAlignment="1">
      <alignment horizontal="left" vertical="center" wrapText="1"/>
    </xf>
    <xf numFmtId="0" fontId="30" fillId="33" borderId="20" xfId="0" applyFont="1" applyFill="1" applyBorder="1" applyAlignment="1">
      <alignment horizontal="left" vertical="center" wrapText="1"/>
    </xf>
    <xf numFmtId="3" fontId="32" fillId="33" borderId="11" xfId="0" applyNumberFormat="1" applyFont="1" applyFill="1" applyBorder="1" applyAlignment="1">
      <alignment horizontal="right" vertical="center"/>
    </xf>
    <xf numFmtId="0" fontId="29" fillId="33" borderId="0" xfId="0" applyFont="1" applyFill="1" applyBorder="1" applyAlignment="1">
      <alignment vertical="center" wrapText="1"/>
    </xf>
    <xf numFmtId="0" fontId="29" fillId="33" borderId="0" xfId="0" applyFont="1" applyFill="1" applyBorder="1" applyAlignment="1">
      <alignment vertical="center"/>
    </xf>
    <xf numFmtId="0" fontId="30" fillId="33" borderId="0" xfId="0" applyFont="1" applyFill="1" applyBorder="1" applyAlignment="1">
      <alignment vertical="center"/>
    </xf>
    <xf numFmtId="0" fontId="29" fillId="33" borderId="0" xfId="0" applyFont="1" applyFill="1" applyBorder="1" applyAlignment="1">
      <alignment vertical="center"/>
    </xf>
    <xf numFmtId="0" fontId="30" fillId="33" borderId="15" xfId="0" applyFont="1" applyFill="1" applyBorder="1" applyAlignment="1">
      <alignment horizontal="center" vertical="top"/>
    </xf>
    <xf numFmtId="0" fontId="30" fillId="33" borderId="16" xfId="0" applyFont="1" applyFill="1" applyBorder="1" applyAlignment="1">
      <alignment horizontal="center" vertical="top"/>
    </xf>
    <xf numFmtId="0" fontId="30" fillId="33" borderId="15" xfId="0" applyFont="1" applyFill="1" applyBorder="1" applyAlignment="1">
      <alignment horizontal="center" vertical="top" wrapText="1"/>
    </xf>
    <xf numFmtId="0" fontId="30" fillId="33" borderId="10" xfId="0" applyFont="1" applyFill="1" applyBorder="1" applyAlignment="1">
      <alignment horizontal="center" vertical="top" wrapText="1"/>
    </xf>
    <xf numFmtId="0" fontId="30" fillId="33" borderId="16" xfId="0" applyFont="1" applyFill="1" applyBorder="1" applyAlignment="1">
      <alignment horizontal="center" vertical="top" wrapText="1"/>
    </xf>
    <xf numFmtId="0" fontId="30" fillId="33" borderId="17" xfId="0" applyFont="1" applyFill="1" applyBorder="1" applyAlignment="1">
      <alignment horizontal="center" vertical="top"/>
    </xf>
    <xf numFmtId="0" fontId="30" fillId="33" borderId="18" xfId="0" applyFont="1" applyFill="1" applyBorder="1" applyAlignment="1">
      <alignment horizontal="center" vertical="top"/>
    </xf>
    <xf numFmtId="0" fontId="30" fillId="33" borderId="12" xfId="0" applyFont="1" applyFill="1" applyBorder="1" applyAlignment="1">
      <alignment horizontal="center" vertical="top" wrapText="1"/>
    </xf>
    <xf numFmtId="0" fontId="30" fillId="33" borderId="13" xfId="0" applyFont="1" applyFill="1" applyBorder="1" applyAlignment="1">
      <alignment horizontal="center" vertical="top" wrapText="1"/>
    </xf>
    <xf numFmtId="0" fontId="30" fillId="33" borderId="14" xfId="0" applyFont="1" applyFill="1" applyBorder="1" applyAlignment="1">
      <alignment horizontal="center" vertical="top" wrapText="1"/>
    </xf>
    <xf numFmtId="0" fontId="30" fillId="33" borderId="12" xfId="0" applyFont="1" applyFill="1" applyBorder="1" applyAlignment="1">
      <alignment horizontal="center" vertical="top"/>
    </xf>
    <xf numFmtId="0" fontId="30" fillId="33" borderId="14" xfId="0" applyFont="1" applyFill="1" applyBorder="1" applyAlignment="1">
      <alignment horizontal="center" vertical="top"/>
    </xf>
    <xf numFmtId="0" fontId="30" fillId="33" borderId="11" xfId="0" applyFont="1" applyFill="1" applyBorder="1" applyAlignment="1">
      <alignment horizontal="center" vertical="top" wrapText="1"/>
    </xf>
    <xf numFmtId="0" fontId="30" fillId="33" borderId="19" xfId="0" applyFont="1" applyFill="1" applyBorder="1" applyAlignment="1">
      <alignment horizontal="left" vertical="top" wrapText="1"/>
    </xf>
    <xf numFmtId="0" fontId="30" fillId="33" borderId="20" xfId="0" applyFont="1" applyFill="1" applyBorder="1" applyAlignment="1">
      <alignment horizontal="left" vertical="top" wrapText="1"/>
    </xf>
    <xf numFmtId="3" fontId="30" fillId="33" borderId="11" xfId="0" applyNumberFormat="1" applyFont="1" applyFill="1" applyBorder="1" applyAlignment="1">
      <alignment horizontal="center" vertical="top" wrapText="1"/>
    </xf>
    <xf numFmtId="0" fontId="29" fillId="33" borderId="19" xfId="0" applyFont="1" applyFill="1" applyBorder="1" applyAlignment="1">
      <alignment horizontal="left" vertical="top" wrapText="1"/>
    </xf>
    <xf numFmtId="0" fontId="29" fillId="33" borderId="20" xfId="0" applyFont="1" applyFill="1" applyBorder="1" applyAlignment="1">
      <alignment horizontal="left" vertical="top" wrapText="1"/>
    </xf>
    <xf numFmtId="3" fontId="29" fillId="33" borderId="11" xfId="0" applyNumberFormat="1" applyFont="1" applyFill="1" applyBorder="1" applyAlignment="1">
      <alignment horizontal="center" vertical="top"/>
    </xf>
    <xf numFmtId="3" fontId="29" fillId="33" borderId="11" xfId="0" applyNumberFormat="1" applyFont="1" applyFill="1" applyBorder="1" applyAlignment="1">
      <alignment horizontal="center" vertical="top" wrapText="1"/>
    </xf>
    <xf numFmtId="0" fontId="30" fillId="33" borderId="0" xfId="0" applyFont="1" applyFill="1" applyBorder="1" applyAlignment="1">
      <alignment horizontal="left" vertical="top" wrapText="1"/>
    </xf>
    <xf numFmtId="3" fontId="30" fillId="33" borderId="11" xfId="0" applyNumberFormat="1" applyFont="1" applyFill="1" applyBorder="1" applyAlignment="1">
      <alignment horizontal="center"/>
    </xf>
    <xf numFmtId="0" fontId="30" fillId="33" borderId="0" xfId="0" applyFont="1" applyFill="1" applyBorder="1" applyAlignment="1">
      <alignment vertical="top" wrapText="1"/>
    </xf>
    <xf numFmtId="0" fontId="30" fillId="33" borderId="0" xfId="0" applyFont="1" applyFill="1" applyBorder="1" applyAlignment="1">
      <alignment vertical="top"/>
    </xf>
    <xf numFmtId="0" fontId="30" fillId="33" borderId="0" xfId="0" applyFont="1" applyFill="1" applyBorder="1" applyAlignment="1">
      <alignment/>
    </xf>
    <xf numFmtId="0" fontId="31" fillId="33" borderId="0" xfId="0" applyFont="1" applyFill="1" applyBorder="1" applyAlignment="1">
      <alignment horizontal="left" vertical="center" wrapText="1"/>
    </xf>
    <xf numFmtId="0" fontId="30" fillId="33" borderId="0" xfId="0" applyFont="1" applyFill="1" applyBorder="1" applyAlignment="1">
      <alignment horizontal="left" vertical="center"/>
    </xf>
    <xf numFmtId="0" fontId="31" fillId="33" borderId="0" xfId="0" applyFont="1" applyFill="1" applyBorder="1" applyAlignment="1">
      <alignment horizontal="justify" vertical="center" wrapText="1"/>
    </xf>
    <xf numFmtId="0" fontId="30" fillId="33" borderId="0" xfId="0" applyFont="1" applyFill="1" applyBorder="1" applyAlignment="1">
      <alignment horizontal="justify" vertical="center"/>
    </xf>
    <xf numFmtId="0" fontId="29" fillId="33" borderId="0" xfId="0" applyFont="1" applyFill="1" applyBorder="1" applyAlignment="1">
      <alignment horizontal="justify" vertical="center" wrapText="1"/>
    </xf>
    <xf numFmtId="0" fontId="31" fillId="33" borderId="0" xfId="0" applyFont="1" applyFill="1" applyBorder="1" applyAlignment="1">
      <alignment horizontal="justify" vertical="center"/>
    </xf>
    <xf numFmtId="0" fontId="30" fillId="33" borderId="0" xfId="0" applyFont="1" applyFill="1" applyBorder="1" applyAlignment="1">
      <alignment horizontal="justify" vertical="center" wrapText="1"/>
    </xf>
    <xf numFmtId="0" fontId="30" fillId="33" borderId="0" xfId="0" applyFont="1" applyFill="1" applyBorder="1" applyAlignment="1">
      <alignment horizontal="justify" vertical="center"/>
    </xf>
    <xf numFmtId="0" fontId="30" fillId="33" borderId="0" xfId="0" applyFont="1" applyFill="1" applyAlignment="1">
      <alignment horizontal="justify" vertical="center"/>
    </xf>
    <xf numFmtId="0" fontId="29" fillId="33" borderId="0" xfId="0" applyFont="1" applyFill="1" applyBorder="1" applyAlignment="1">
      <alignment horizontal="left" wrapText="1"/>
    </xf>
    <xf numFmtId="0" fontId="29" fillId="33" borderId="0" xfId="0" applyFont="1" applyFill="1" applyBorder="1" applyAlignment="1">
      <alignment horizontal="left"/>
    </xf>
    <xf numFmtId="0" fontId="30" fillId="33" borderId="0" xfId="0" applyFont="1" applyFill="1" applyBorder="1" applyAlignment="1">
      <alignment vertical="center" wrapText="1"/>
    </xf>
    <xf numFmtId="0" fontId="30" fillId="33" borderId="0" xfId="0" applyFont="1" applyFill="1" applyBorder="1" applyAlignment="1">
      <alignment vertical="center"/>
    </xf>
    <xf numFmtId="0" fontId="30" fillId="33" borderId="0" xfId="0" applyFont="1" applyFill="1" applyAlignment="1">
      <alignment horizontal="right" vertical="center"/>
    </xf>
    <xf numFmtId="0" fontId="31" fillId="33" borderId="0" xfId="0" applyFont="1" applyFill="1" applyAlignment="1">
      <alignment horizontal="center"/>
    </xf>
    <xf numFmtId="0" fontId="30" fillId="33" borderId="0" xfId="0" applyFont="1" applyFill="1" applyAlignment="1">
      <alignment horizontal="center"/>
    </xf>
    <xf numFmtId="0" fontId="28" fillId="33"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04"/>
  <sheetViews>
    <sheetView tabSelected="1" zoomScaleSheetLayoutView="100" zoomScalePageLayoutView="0" workbookViewId="0" topLeftCell="B1">
      <selection activeCell="B5" sqref="B5:K5"/>
    </sheetView>
  </sheetViews>
  <sheetFormatPr defaultColWidth="9.140625" defaultRowHeight="12.75"/>
  <cols>
    <col min="1" max="1" width="9.140625" style="104" customWidth="1"/>
    <col min="2" max="2" width="11.28125" style="104" customWidth="1"/>
    <col min="3" max="3" width="9.140625" style="104" customWidth="1"/>
    <col min="4" max="4" width="8.28125" style="104" bestFit="1" customWidth="1"/>
    <col min="5" max="5" width="7.8515625" style="104" bestFit="1" customWidth="1"/>
    <col min="6" max="6" width="7.8515625" style="104" customWidth="1"/>
    <col min="7" max="7" width="12.57421875" style="104" bestFit="1" customWidth="1"/>
    <col min="8" max="8" width="11.7109375" style="104" customWidth="1"/>
    <col min="9" max="9" width="10.140625" style="104" customWidth="1"/>
    <col min="10" max="11" width="7.8515625" style="104" customWidth="1"/>
    <col min="12" max="16384" width="9.140625" style="104" customWidth="1"/>
  </cols>
  <sheetData>
    <row r="1" spans="2:11" ht="41.25" customHeight="1">
      <c r="B1" s="103" t="s">
        <v>111</v>
      </c>
      <c r="C1" s="103"/>
      <c r="D1" s="103"/>
      <c r="E1" s="103"/>
      <c r="F1" s="103"/>
      <c r="G1" s="103"/>
      <c r="H1" s="103"/>
      <c r="I1" s="103"/>
      <c r="J1" s="103"/>
      <c r="K1" s="103"/>
    </row>
    <row r="2" spans="2:11" ht="12">
      <c r="B2" s="105" t="s">
        <v>115</v>
      </c>
      <c r="C2" s="105"/>
      <c r="D2" s="105"/>
      <c r="E2" s="105"/>
      <c r="F2" s="105"/>
      <c r="G2" s="105"/>
      <c r="H2" s="105"/>
      <c r="I2" s="105"/>
      <c r="J2" s="105"/>
      <c r="K2" s="105"/>
    </row>
    <row r="3" spans="2:11" ht="12.75">
      <c r="B3" s="196" t="s">
        <v>98</v>
      </c>
      <c r="C3" s="196"/>
      <c r="D3" s="196"/>
      <c r="E3" s="196"/>
      <c r="F3" s="196"/>
      <c r="G3" s="196"/>
      <c r="H3" s="196"/>
      <c r="I3" s="196"/>
      <c r="J3" s="196"/>
      <c r="K3" s="196"/>
    </row>
    <row r="4" spans="10:11" ht="12">
      <c r="J4" s="107"/>
      <c r="K4" s="107"/>
    </row>
    <row r="5" spans="2:11" ht="12">
      <c r="B5" s="108" t="s">
        <v>0</v>
      </c>
      <c r="C5" s="108"/>
      <c r="D5" s="108"/>
      <c r="E5" s="108"/>
      <c r="F5" s="108"/>
      <c r="G5" s="108"/>
      <c r="H5" s="108"/>
      <c r="I5" s="108"/>
      <c r="J5" s="108"/>
      <c r="K5" s="108"/>
    </row>
    <row r="6" spans="2:11" ht="24.75" customHeight="1">
      <c r="B6" s="109" t="s">
        <v>116</v>
      </c>
      <c r="C6" s="110"/>
      <c r="D6" s="111" t="s">
        <v>99</v>
      </c>
      <c r="E6" s="111"/>
      <c r="F6" s="111"/>
      <c r="G6" s="111"/>
      <c r="H6" s="110" t="s">
        <v>1</v>
      </c>
      <c r="I6" s="110"/>
      <c r="J6" s="112" t="s">
        <v>110</v>
      </c>
      <c r="K6" s="112"/>
    </row>
    <row r="7" spans="2:11" ht="12">
      <c r="B7" s="110" t="s">
        <v>2</v>
      </c>
      <c r="C7" s="110"/>
      <c r="D7" s="111" t="s">
        <v>100</v>
      </c>
      <c r="E7" s="111"/>
      <c r="F7" s="111"/>
      <c r="G7" s="111"/>
      <c r="H7" s="110" t="s">
        <v>3</v>
      </c>
      <c r="I7" s="110"/>
      <c r="J7" s="111">
        <v>101646656</v>
      </c>
      <c r="K7" s="111"/>
    </row>
    <row r="8" spans="2:11" ht="12">
      <c r="B8" s="113"/>
      <c r="C8" s="113"/>
      <c r="D8" s="114"/>
      <c r="E8" s="114"/>
      <c r="F8" s="115"/>
      <c r="G8" s="115"/>
      <c r="H8" s="116"/>
      <c r="I8" s="116"/>
      <c r="J8" s="115"/>
      <c r="K8" s="115"/>
    </row>
    <row r="9" spans="2:11" ht="25.5" customHeight="1">
      <c r="B9" s="109" t="s">
        <v>117</v>
      </c>
      <c r="C9" s="110"/>
      <c r="D9" s="111" t="s">
        <v>109</v>
      </c>
      <c r="E9" s="111"/>
      <c r="F9" s="111"/>
      <c r="G9" s="111"/>
      <c r="H9" s="110" t="s">
        <v>1</v>
      </c>
      <c r="I9" s="110"/>
      <c r="J9" s="111">
        <v>20294230</v>
      </c>
      <c r="K9" s="111"/>
    </row>
    <row r="10" spans="2:11" ht="12">
      <c r="B10" s="110" t="s">
        <v>2</v>
      </c>
      <c r="C10" s="110"/>
      <c r="D10" s="111" t="s">
        <v>100</v>
      </c>
      <c r="E10" s="111"/>
      <c r="F10" s="111"/>
      <c r="G10" s="111"/>
      <c r="H10" s="110" t="s">
        <v>3</v>
      </c>
      <c r="I10" s="110"/>
      <c r="J10" s="111">
        <v>105023041</v>
      </c>
      <c r="K10" s="111"/>
    </row>
    <row r="11" spans="2:11" ht="12">
      <c r="B11" s="117" t="s">
        <v>120</v>
      </c>
      <c r="C11" s="118"/>
      <c r="D11" s="118"/>
      <c r="E11" s="118"/>
      <c r="F11" s="118"/>
      <c r="G11" s="118"/>
      <c r="H11" s="118"/>
      <c r="I11" s="118"/>
      <c r="J11" s="118"/>
      <c r="K11" s="119"/>
    </row>
    <row r="12" spans="2:11" ht="12">
      <c r="B12" s="116"/>
      <c r="C12" s="116"/>
      <c r="D12" s="116"/>
      <c r="E12" s="116"/>
      <c r="F12" s="116"/>
      <c r="G12" s="116"/>
      <c r="H12" s="116"/>
      <c r="I12" s="116"/>
      <c r="J12" s="116"/>
      <c r="K12" s="116"/>
    </row>
    <row r="13" spans="2:11" ht="12">
      <c r="B13" s="120" t="s">
        <v>4</v>
      </c>
      <c r="C13" s="120"/>
      <c r="D13" s="120"/>
      <c r="E13" s="120"/>
      <c r="F13" s="120"/>
      <c r="G13" s="120"/>
      <c r="H13" s="120"/>
      <c r="I13" s="120"/>
      <c r="J13" s="120"/>
      <c r="K13" s="120"/>
    </row>
    <row r="14" spans="2:11" ht="12">
      <c r="B14" s="121" t="s">
        <v>106</v>
      </c>
      <c r="C14" s="121"/>
      <c r="D14" s="121"/>
      <c r="E14" s="121"/>
      <c r="F14" s="121"/>
      <c r="G14" s="121"/>
      <c r="H14" s="121"/>
      <c r="I14" s="121"/>
      <c r="J14" s="121"/>
      <c r="K14" s="121"/>
    </row>
    <row r="15" spans="2:11" ht="12">
      <c r="B15" s="122" t="s">
        <v>6</v>
      </c>
      <c r="C15" s="122"/>
      <c r="D15" s="122"/>
      <c r="E15" s="123" t="s">
        <v>90</v>
      </c>
      <c r="F15" s="123" t="s">
        <v>114</v>
      </c>
      <c r="G15" s="122" t="s">
        <v>7</v>
      </c>
      <c r="H15" s="122"/>
      <c r="I15" s="122"/>
      <c r="J15" s="123" t="s">
        <v>90</v>
      </c>
      <c r="K15" s="123">
        <v>2009</v>
      </c>
    </row>
    <row r="16" spans="2:11" ht="12">
      <c r="B16" s="124" t="s">
        <v>8</v>
      </c>
      <c r="C16" s="124"/>
      <c r="D16" s="124"/>
      <c r="E16" s="125">
        <f>+E17+E18+E19+E20+E24</f>
        <v>1246582</v>
      </c>
      <c r="F16" s="125">
        <f>+F17+F18+F19+F20+F24</f>
        <v>1183887</v>
      </c>
      <c r="G16" s="124" t="s">
        <v>9</v>
      </c>
      <c r="H16" s="124"/>
      <c r="I16" s="124"/>
      <c r="J16" s="125">
        <f>+J17+J18+J19+J20+J21-J22+J23-J24-J25</f>
        <v>869268</v>
      </c>
      <c r="K16" s="125">
        <f>+K17+K18+K19+K20+K21-K22+K23-K24-K25</f>
        <v>869889</v>
      </c>
    </row>
    <row r="17" spans="2:11" ht="12">
      <c r="B17" s="126" t="s">
        <v>10</v>
      </c>
      <c r="C17" s="124"/>
      <c r="D17" s="124"/>
      <c r="E17" s="125"/>
      <c r="F17" s="125"/>
      <c r="G17" s="127" t="s">
        <v>73</v>
      </c>
      <c r="H17" s="128"/>
      <c r="I17" s="129"/>
      <c r="J17" s="125">
        <v>778693</v>
      </c>
      <c r="K17" s="125">
        <v>778693</v>
      </c>
    </row>
    <row r="18" spans="2:11" ht="12">
      <c r="B18" s="130" t="s">
        <v>11</v>
      </c>
      <c r="C18" s="130"/>
      <c r="D18" s="130"/>
      <c r="E18" s="125"/>
      <c r="F18" s="125"/>
      <c r="G18" s="126" t="s">
        <v>12</v>
      </c>
      <c r="H18" s="126"/>
      <c r="I18" s="126"/>
      <c r="J18" s="125"/>
      <c r="K18" s="125"/>
    </row>
    <row r="19" spans="2:11" ht="12">
      <c r="B19" s="126" t="s">
        <v>13</v>
      </c>
      <c r="C19" s="126"/>
      <c r="D19" s="126"/>
      <c r="E19" s="125">
        <v>4070</v>
      </c>
      <c r="F19" s="125">
        <v>1956</v>
      </c>
      <c r="G19" s="126" t="s">
        <v>14</v>
      </c>
      <c r="H19" s="126"/>
      <c r="I19" s="126"/>
      <c r="J19" s="125">
        <v>17934</v>
      </c>
      <c r="K19" s="125">
        <v>17934</v>
      </c>
    </row>
    <row r="20" spans="2:11" ht="12">
      <c r="B20" s="131" t="s">
        <v>57</v>
      </c>
      <c r="C20" s="126"/>
      <c r="D20" s="126"/>
      <c r="E20" s="132">
        <v>1238609</v>
      </c>
      <c r="F20" s="132">
        <v>1177159</v>
      </c>
      <c r="G20" s="126" t="s">
        <v>15</v>
      </c>
      <c r="H20" s="126"/>
      <c r="I20" s="126"/>
      <c r="J20" s="125">
        <v>53803</v>
      </c>
      <c r="K20" s="125">
        <v>48765</v>
      </c>
    </row>
    <row r="21" spans="2:11" ht="24" customHeight="1">
      <c r="B21" s="131"/>
      <c r="C21" s="126"/>
      <c r="D21" s="126"/>
      <c r="E21" s="132"/>
      <c r="F21" s="132"/>
      <c r="G21" s="133" t="s">
        <v>91</v>
      </c>
      <c r="H21" s="128"/>
      <c r="I21" s="129"/>
      <c r="J21" s="125">
        <v>114</v>
      </c>
      <c r="K21" s="125">
        <v>114</v>
      </c>
    </row>
    <row r="22" spans="2:11" ht="16.5" customHeight="1">
      <c r="B22" s="131"/>
      <c r="C22" s="126"/>
      <c r="D22" s="126"/>
      <c r="E22" s="132"/>
      <c r="F22" s="132"/>
      <c r="G22" s="133" t="s">
        <v>95</v>
      </c>
      <c r="H22" s="128"/>
      <c r="I22" s="129"/>
      <c r="J22" s="125">
        <v>177</v>
      </c>
      <c r="K22" s="125">
        <v>122</v>
      </c>
    </row>
    <row r="23" spans="2:11" ht="12">
      <c r="B23" s="126"/>
      <c r="C23" s="126"/>
      <c r="D23" s="126"/>
      <c r="E23" s="132"/>
      <c r="F23" s="132"/>
      <c r="G23" s="126" t="s">
        <v>92</v>
      </c>
      <c r="H23" s="126"/>
      <c r="I23" s="126"/>
      <c r="J23" s="125">
        <v>18901</v>
      </c>
      <c r="K23" s="125">
        <v>24505</v>
      </c>
    </row>
    <row r="24" spans="2:11" ht="12">
      <c r="B24" s="126" t="s">
        <v>16</v>
      </c>
      <c r="C24" s="126"/>
      <c r="D24" s="126"/>
      <c r="E24" s="125">
        <v>3903</v>
      </c>
      <c r="F24" s="125">
        <v>4772</v>
      </c>
      <c r="G24" s="126" t="s">
        <v>93</v>
      </c>
      <c r="H24" s="126"/>
      <c r="I24" s="126"/>
      <c r="J24" s="125"/>
      <c r="K24" s="125"/>
    </row>
    <row r="25" spans="2:11" ht="12">
      <c r="B25" s="124" t="s">
        <v>19</v>
      </c>
      <c r="C25" s="124"/>
      <c r="D25" s="124"/>
      <c r="E25" s="125">
        <f>+E26+E27+E28+E29</f>
        <v>128181</v>
      </c>
      <c r="F25" s="125">
        <f>+F26+F27+F28+F29</f>
        <v>168590</v>
      </c>
      <c r="G25" s="126" t="s">
        <v>94</v>
      </c>
      <c r="H25" s="126"/>
      <c r="I25" s="126"/>
      <c r="J25" s="125"/>
      <c r="K25" s="125"/>
    </row>
    <row r="26" spans="2:11" ht="12.75" customHeight="1">
      <c r="B26" s="126" t="s">
        <v>21</v>
      </c>
      <c r="C26" s="126"/>
      <c r="D26" s="126"/>
      <c r="E26" s="125">
        <v>27577</v>
      </c>
      <c r="F26" s="125">
        <v>25772</v>
      </c>
      <c r="G26" s="134" t="s">
        <v>17</v>
      </c>
      <c r="H26" s="135"/>
      <c r="I26" s="135"/>
      <c r="J26" s="132">
        <f>+J28+J29+J30</f>
        <v>498347</v>
      </c>
      <c r="K26" s="132">
        <f>+K28+K29+K30</f>
        <v>477105</v>
      </c>
    </row>
    <row r="27" spans="2:13" ht="46.5" customHeight="1">
      <c r="B27" s="136" t="s">
        <v>122</v>
      </c>
      <c r="C27" s="130"/>
      <c r="D27" s="130"/>
      <c r="E27" s="125"/>
      <c r="F27" s="125"/>
      <c r="G27" s="135"/>
      <c r="H27" s="135"/>
      <c r="I27" s="135"/>
      <c r="J27" s="132"/>
      <c r="K27" s="132"/>
      <c r="M27" s="137"/>
    </row>
    <row r="28" spans="2:11" ht="12">
      <c r="B28" s="126" t="s">
        <v>59</v>
      </c>
      <c r="C28" s="126"/>
      <c r="D28" s="126"/>
      <c r="E28" s="125">
        <v>100604</v>
      </c>
      <c r="F28" s="125">
        <v>142818</v>
      </c>
      <c r="G28" s="126" t="s">
        <v>18</v>
      </c>
      <c r="H28" s="126"/>
      <c r="I28" s="126"/>
      <c r="J28" s="125"/>
      <c r="K28" s="125">
        <v>1838</v>
      </c>
    </row>
    <row r="29" spans="2:11" ht="12">
      <c r="B29" s="126" t="s">
        <v>23</v>
      </c>
      <c r="C29" s="126"/>
      <c r="D29" s="126"/>
      <c r="E29" s="125"/>
      <c r="F29" s="125"/>
      <c r="G29" s="126" t="s">
        <v>20</v>
      </c>
      <c r="H29" s="126"/>
      <c r="I29" s="126"/>
      <c r="J29" s="125">
        <v>324595</v>
      </c>
      <c r="K29" s="125">
        <v>304438</v>
      </c>
    </row>
    <row r="30" spans="2:11" ht="12">
      <c r="B30" s="124" t="s">
        <v>24</v>
      </c>
      <c r="C30" s="124"/>
      <c r="D30" s="124"/>
      <c r="E30" s="125">
        <f>+E16+E25</f>
        <v>1374763</v>
      </c>
      <c r="F30" s="125">
        <f>+F16+F25</f>
        <v>1352477</v>
      </c>
      <c r="G30" s="126" t="s">
        <v>22</v>
      </c>
      <c r="H30" s="126"/>
      <c r="I30" s="126"/>
      <c r="J30" s="125">
        <v>173752</v>
      </c>
      <c r="K30" s="125">
        <v>170829</v>
      </c>
    </row>
    <row r="31" spans="2:11" ht="12">
      <c r="B31" s="124" t="s">
        <v>60</v>
      </c>
      <c r="C31" s="124"/>
      <c r="D31" s="124"/>
      <c r="E31" s="125"/>
      <c r="F31" s="125"/>
      <c r="G31" s="126" t="s">
        <v>25</v>
      </c>
      <c r="H31" s="126"/>
      <c r="I31" s="126"/>
      <c r="J31" s="125">
        <v>7148</v>
      </c>
      <c r="K31" s="125">
        <v>5483</v>
      </c>
    </row>
    <row r="32" spans="2:11" ht="12">
      <c r="B32" s="124" t="s">
        <v>27</v>
      </c>
      <c r="C32" s="124"/>
      <c r="D32" s="124"/>
      <c r="E32" s="125">
        <f>+E30</f>
        <v>1374763</v>
      </c>
      <c r="F32" s="125">
        <f>+F30</f>
        <v>1352477</v>
      </c>
      <c r="G32" s="138" t="s">
        <v>26</v>
      </c>
      <c r="H32" s="138"/>
      <c r="I32" s="138"/>
      <c r="J32" s="132">
        <f>+J16+J26+J31</f>
        <v>1374763</v>
      </c>
      <c r="K32" s="132">
        <f>+K16+K26+K31</f>
        <v>1352477</v>
      </c>
    </row>
    <row r="33" spans="2:11" ht="12">
      <c r="B33" s="124" t="s">
        <v>28</v>
      </c>
      <c r="C33" s="124"/>
      <c r="D33" s="124"/>
      <c r="E33" s="125">
        <v>388401</v>
      </c>
      <c r="F33" s="125">
        <v>367671</v>
      </c>
      <c r="G33" s="138"/>
      <c r="H33" s="138"/>
      <c r="I33" s="138"/>
      <c r="J33" s="132"/>
      <c r="K33" s="132"/>
    </row>
    <row r="34" spans="7:11" ht="12">
      <c r="G34" s="139" t="s">
        <v>29</v>
      </c>
      <c r="H34" s="110"/>
      <c r="I34" s="110"/>
      <c r="J34" s="140">
        <v>388401</v>
      </c>
      <c r="K34" s="140">
        <v>367671</v>
      </c>
    </row>
    <row r="36" spans="2:11" ht="12">
      <c r="B36" s="141" t="s">
        <v>123</v>
      </c>
      <c r="C36" s="142"/>
      <c r="D36" s="142"/>
      <c r="E36" s="142"/>
      <c r="F36" s="142"/>
      <c r="G36" s="142" t="s">
        <v>107</v>
      </c>
      <c r="H36" s="142"/>
      <c r="I36" s="142"/>
      <c r="J36" s="142"/>
      <c r="K36" s="142"/>
    </row>
    <row r="37" spans="2:11" ht="12">
      <c r="B37" s="143"/>
      <c r="C37" s="143"/>
      <c r="D37" s="143"/>
      <c r="E37" s="143"/>
      <c r="F37" s="143"/>
      <c r="G37" s="143"/>
      <c r="H37" s="143"/>
      <c r="I37" s="143"/>
      <c r="J37" s="143"/>
      <c r="K37" s="143"/>
    </row>
    <row r="38" spans="2:11" ht="12.75" customHeight="1">
      <c r="B38" s="144" t="s">
        <v>56</v>
      </c>
      <c r="C38" s="144"/>
      <c r="D38" s="144"/>
      <c r="E38" s="145" t="s">
        <v>90</v>
      </c>
      <c r="F38" s="145" t="s">
        <v>114</v>
      </c>
      <c r="G38" s="134" t="s">
        <v>31</v>
      </c>
      <c r="H38" s="124"/>
      <c r="I38" s="124"/>
      <c r="J38" s="145" t="s">
        <v>90</v>
      </c>
      <c r="K38" s="145" t="s">
        <v>114</v>
      </c>
    </row>
    <row r="39" spans="2:11" ht="12">
      <c r="B39" s="144"/>
      <c r="C39" s="144"/>
      <c r="D39" s="144"/>
      <c r="E39" s="146"/>
      <c r="F39" s="146"/>
      <c r="G39" s="124"/>
      <c r="H39" s="124"/>
      <c r="I39" s="124"/>
      <c r="J39" s="147"/>
      <c r="K39" s="147"/>
    </row>
    <row r="40" spans="2:11" ht="12">
      <c r="B40" s="144"/>
      <c r="C40" s="144"/>
      <c r="D40" s="144"/>
      <c r="E40" s="147"/>
      <c r="F40" s="147"/>
      <c r="G40" s="126" t="s">
        <v>32</v>
      </c>
      <c r="H40" s="126"/>
      <c r="I40" s="126"/>
      <c r="J40" s="125">
        <v>829377</v>
      </c>
      <c r="K40" s="125">
        <v>684793</v>
      </c>
    </row>
    <row r="41" spans="2:11" ht="12">
      <c r="B41" s="126" t="s">
        <v>33</v>
      </c>
      <c r="C41" s="126"/>
      <c r="D41" s="126"/>
      <c r="E41" s="125">
        <v>981418</v>
      </c>
      <c r="F41" s="125">
        <v>779834</v>
      </c>
      <c r="G41" s="126" t="s">
        <v>36</v>
      </c>
      <c r="H41" s="126"/>
      <c r="I41" s="126"/>
      <c r="J41" s="125">
        <v>777228</v>
      </c>
      <c r="K41" s="125">
        <v>677285</v>
      </c>
    </row>
    <row r="42" spans="2:11" ht="12">
      <c r="B42" s="126" t="s">
        <v>34</v>
      </c>
      <c r="C42" s="126"/>
      <c r="D42" s="126"/>
      <c r="E42" s="125">
        <v>877296</v>
      </c>
      <c r="F42" s="125">
        <v>730389</v>
      </c>
      <c r="G42" s="126" t="s">
        <v>62</v>
      </c>
      <c r="H42" s="126"/>
      <c r="I42" s="126"/>
      <c r="J42" s="125">
        <f>+J40-J41</f>
        <v>52149</v>
      </c>
      <c r="K42" s="125">
        <f>+K40-K41</f>
        <v>7508</v>
      </c>
    </row>
    <row r="43" spans="2:11" ht="12">
      <c r="B43" s="126" t="s">
        <v>35</v>
      </c>
      <c r="C43" s="126"/>
      <c r="D43" s="126"/>
      <c r="E43" s="125">
        <f>+E41-E42</f>
        <v>104122</v>
      </c>
      <c r="F43" s="125">
        <f>+F41-F42</f>
        <v>49445</v>
      </c>
      <c r="G43" s="126" t="s">
        <v>40</v>
      </c>
      <c r="H43" s="126"/>
      <c r="I43" s="126"/>
      <c r="J43" s="125">
        <v>17501</v>
      </c>
      <c r="K43" s="125">
        <v>8681</v>
      </c>
    </row>
    <row r="44" spans="2:11" ht="12">
      <c r="B44" s="134" t="s">
        <v>63</v>
      </c>
      <c r="C44" s="134"/>
      <c r="D44" s="134"/>
      <c r="E44" s="132"/>
      <c r="F44" s="132"/>
      <c r="G44" s="126" t="s">
        <v>42</v>
      </c>
      <c r="H44" s="126"/>
      <c r="I44" s="126"/>
      <c r="J44" s="125">
        <v>64693</v>
      </c>
      <c r="K44" s="125">
        <v>41090</v>
      </c>
    </row>
    <row r="45" spans="2:11" ht="12.75" customHeight="1">
      <c r="B45" s="134"/>
      <c r="C45" s="134"/>
      <c r="D45" s="134"/>
      <c r="E45" s="132"/>
      <c r="F45" s="132"/>
      <c r="G45" s="131" t="s">
        <v>43</v>
      </c>
      <c r="H45" s="131"/>
      <c r="I45" s="131"/>
      <c r="J45" s="125">
        <v>60714</v>
      </c>
      <c r="K45" s="125">
        <v>37651</v>
      </c>
    </row>
    <row r="46" spans="2:11" ht="12">
      <c r="B46" s="131" t="s">
        <v>37</v>
      </c>
      <c r="C46" s="131"/>
      <c r="D46" s="131"/>
      <c r="E46" s="125">
        <v>15707</v>
      </c>
      <c r="F46" s="125">
        <v>9763</v>
      </c>
      <c r="G46" s="131" t="s">
        <v>45</v>
      </c>
      <c r="H46" s="134"/>
      <c r="I46" s="134"/>
      <c r="J46" s="125">
        <v>48316</v>
      </c>
      <c r="K46" s="125">
        <v>10013</v>
      </c>
    </row>
    <row r="47" spans="2:11" ht="24.75" customHeight="1">
      <c r="B47" s="131" t="s">
        <v>38</v>
      </c>
      <c r="C47" s="131"/>
      <c r="D47" s="131"/>
      <c r="E47" s="125">
        <v>36307</v>
      </c>
      <c r="F47" s="125">
        <v>25216</v>
      </c>
      <c r="G47" s="131" t="s">
        <v>70</v>
      </c>
      <c r="H47" s="126"/>
      <c r="I47" s="126"/>
      <c r="J47" s="125">
        <f>+J42+J43-J44+J45-J46</f>
        <v>17355</v>
      </c>
      <c r="K47" s="125">
        <f>+K42+K43-K44+K45-K46</f>
        <v>2737</v>
      </c>
    </row>
    <row r="48" spans="2:11" ht="26.25" customHeight="1">
      <c r="B48" s="126" t="s">
        <v>35</v>
      </c>
      <c r="C48" s="126"/>
      <c r="D48" s="126"/>
      <c r="E48" s="125">
        <f>+E46-E47</f>
        <v>-20600</v>
      </c>
      <c r="F48" s="125">
        <f>+F46-F47</f>
        <v>-15453</v>
      </c>
      <c r="G48" s="133" t="s">
        <v>64</v>
      </c>
      <c r="H48" s="148"/>
      <c r="I48" s="149"/>
      <c r="J48" s="150"/>
      <c r="K48" s="150"/>
    </row>
    <row r="49" spans="2:11" ht="12.75" customHeight="1">
      <c r="B49" s="134" t="s">
        <v>65</v>
      </c>
      <c r="C49" s="134"/>
      <c r="D49" s="134"/>
      <c r="E49" s="132"/>
      <c r="F49" s="132"/>
      <c r="G49" s="134" t="s">
        <v>49</v>
      </c>
      <c r="H49" s="134"/>
      <c r="I49" s="134"/>
      <c r="J49" s="132">
        <f>+J47</f>
        <v>17355</v>
      </c>
      <c r="K49" s="132">
        <f>+K47</f>
        <v>2737</v>
      </c>
    </row>
    <row r="50" spans="2:11" ht="11.25" customHeight="1">
      <c r="B50" s="134"/>
      <c r="C50" s="134"/>
      <c r="D50" s="134"/>
      <c r="E50" s="132"/>
      <c r="F50" s="132"/>
      <c r="G50" s="134"/>
      <c r="H50" s="134"/>
      <c r="I50" s="134"/>
      <c r="J50" s="132"/>
      <c r="K50" s="132"/>
    </row>
    <row r="51" spans="2:11" ht="21.75" customHeight="1">
      <c r="B51" s="131" t="s">
        <v>39</v>
      </c>
      <c r="C51" s="131"/>
      <c r="D51" s="131"/>
      <c r="E51" s="125"/>
      <c r="F51" s="125">
        <v>56</v>
      </c>
      <c r="G51" s="124" t="s">
        <v>51</v>
      </c>
      <c r="H51" s="124"/>
      <c r="I51" s="124"/>
      <c r="J51" s="125">
        <v>3491</v>
      </c>
      <c r="K51" s="125">
        <f>3836-1665</f>
        <v>2171</v>
      </c>
    </row>
    <row r="52" spans="2:11" ht="24" customHeight="1">
      <c r="B52" s="131" t="s">
        <v>41</v>
      </c>
      <c r="C52" s="131"/>
      <c r="D52" s="131"/>
      <c r="E52" s="125">
        <v>82750</v>
      </c>
      <c r="F52" s="125">
        <v>29677</v>
      </c>
      <c r="G52" s="144" t="s">
        <v>66</v>
      </c>
      <c r="H52" s="138"/>
      <c r="I52" s="138"/>
      <c r="J52" s="125"/>
      <c r="K52" s="125"/>
    </row>
    <row r="53" spans="2:11" ht="16.5" customHeight="1">
      <c r="B53" s="126" t="s">
        <v>35</v>
      </c>
      <c r="C53" s="126"/>
      <c r="D53" s="126"/>
      <c r="E53" s="125">
        <f>+E51-E52</f>
        <v>-82750</v>
      </c>
      <c r="F53" s="125">
        <f>+F51-F52</f>
        <v>-29621</v>
      </c>
      <c r="G53" s="138" t="s">
        <v>67</v>
      </c>
      <c r="H53" s="138"/>
      <c r="I53" s="138"/>
      <c r="J53" s="125">
        <f>+J49-J51</f>
        <v>13864</v>
      </c>
      <c r="K53" s="125">
        <f>+K49-K51</f>
        <v>566</v>
      </c>
    </row>
    <row r="54" spans="2:11" ht="34.5" customHeight="1">
      <c r="B54" s="138" t="s">
        <v>44</v>
      </c>
      <c r="C54" s="138"/>
      <c r="D54" s="138"/>
      <c r="E54" s="125">
        <f>+E41+E46+E51</f>
        <v>997125</v>
      </c>
      <c r="F54" s="125">
        <f>+F41+F46+F51</f>
        <v>789653</v>
      </c>
      <c r="G54" s="144" t="s">
        <v>71</v>
      </c>
      <c r="H54" s="138"/>
      <c r="I54" s="138"/>
      <c r="J54" s="125"/>
      <c r="K54" s="125"/>
    </row>
    <row r="55" spans="2:11" ht="34.5" customHeight="1">
      <c r="B55" s="138" t="s">
        <v>46</v>
      </c>
      <c r="C55" s="138"/>
      <c r="D55" s="138"/>
      <c r="E55" s="125">
        <f>+E42+E47+E52</f>
        <v>996353</v>
      </c>
      <c r="F55" s="125">
        <f>+F42+F47+F52</f>
        <v>785282</v>
      </c>
      <c r="G55" s="134" t="s">
        <v>68</v>
      </c>
      <c r="H55" s="124"/>
      <c r="I55" s="124"/>
      <c r="J55" s="125"/>
      <c r="K55" s="125"/>
    </row>
    <row r="56" spans="2:11" ht="18" customHeight="1">
      <c r="B56" s="124" t="s">
        <v>47</v>
      </c>
      <c r="C56" s="124"/>
      <c r="D56" s="124"/>
      <c r="E56" s="125">
        <f>+E54-E55</f>
        <v>772</v>
      </c>
      <c r="F56" s="125">
        <f>+F54-F55</f>
        <v>4371</v>
      </c>
      <c r="G56" s="124" t="s">
        <v>69</v>
      </c>
      <c r="H56" s="124"/>
      <c r="I56" s="124"/>
      <c r="J56" s="125"/>
      <c r="K56" s="125"/>
    </row>
    <row r="57" spans="2:11" ht="15" customHeight="1">
      <c r="B57" s="134" t="s">
        <v>48</v>
      </c>
      <c r="C57" s="134"/>
      <c r="D57" s="134"/>
      <c r="E57" s="132">
        <v>23677</v>
      </c>
      <c r="F57" s="132">
        <v>20345</v>
      </c>
      <c r="G57" s="124" t="s">
        <v>53</v>
      </c>
      <c r="H57" s="124"/>
      <c r="I57" s="124"/>
      <c r="J57" s="125"/>
      <c r="K57" s="125"/>
    </row>
    <row r="58" spans="2:11" ht="23.25" customHeight="1">
      <c r="B58" s="134"/>
      <c r="C58" s="134"/>
      <c r="D58" s="134"/>
      <c r="E58" s="132"/>
      <c r="F58" s="132"/>
      <c r="G58" s="134" t="s">
        <v>54</v>
      </c>
      <c r="H58" s="124"/>
      <c r="I58" s="124"/>
      <c r="J58" s="125"/>
      <c r="K58" s="125"/>
    </row>
    <row r="59" spans="2:11" ht="20.25" customHeight="1">
      <c r="B59" s="134" t="s">
        <v>50</v>
      </c>
      <c r="C59" s="134"/>
      <c r="D59" s="134"/>
      <c r="E59" s="132">
        <v>-4104</v>
      </c>
      <c r="F59" s="132">
        <f>542-1234</f>
        <v>-692</v>
      </c>
      <c r="G59" s="151"/>
      <c r="H59" s="152"/>
      <c r="I59" s="152"/>
      <c r="J59" s="153"/>
      <c r="K59" s="153"/>
    </row>
    <row r="60" spans="2:6" ht="22.5" customHeight="1">
      <c r="B60" s="134"/>
      <c r="C60" s="134"/>
      <c r="D60" s="134"/>
      <c r="E60" s="132"/>
      <c r="F60" s="132"/>
    </row>
    <row r="61" spans="2:6" ht="12">
      <c r="B61" s="134" t="s">
        <v>52</v>
      </c>
      <c r="C61" s="134"/>
      <c r="D61" s="134"/>
      <c r="E61" s="132">
        <f>+E56+E57+E59</f>
        <v>20345</v>
      </c>
      <c r="F61" s="132">
        <f>+F56+F57+F59</f>
        <v>24024</v>
      </c>
    </row>
    <row r="62" spans="2:6" ht="12">
      <c r="B62" s="134"/>
      <c r="C62" s="134"/>
      <c r="D62" s="134"/>
      <c r="E62" s="132"/>
      <c r="F62" s="132"/>
    </row>
    <row r="63" ht="14.25" customHeight="1"/>
    <row r="64" spans="1:11" ht="12">
      <c r="A64" s="154"/>
      <c r="B64" s="121" t="s">
        <v>108</v>
      </c>
      <c r="C64" s="121"/>
      <c r="D64" s="121"/>
      <c r="E64" s="121"/>
      <c r="F64" s="121"/>
      <c r="G64" s="121"/>
      <c r="H64" s="121"/>
      <c r="I64" s="121"/>
      <c r="J64" s="121"/>
      <c r="K64" s="121"/>
    </row>
    <row r="65" ht="7.5" customHeight="1"/>
    <row r="66" spans="2:11" ht="12" customHeight="1">
      <c r="B66" s="155"/>
      <c r="C66" s="156"/>
      <c r="D66" s="157">
        <v>2008</v>
      </c>
      <c r="E66" s="158"/>
      <c r="F66" s="158"/>
      <c r="G66" s="159"/>
      <c r="H66" s="157">
        <v>2009</v>
      </c>
      <c r="I66" s="158"/>
      <c r="J66" s="158"/>
      <c r="K66" s="159"/>
    </row>
    <row r="67" spans="2:11" ht="27.75" customHeight="1" hidden="1">
      <c r="B67" s="160"/>
      <c r="C67" s="161"/>
      <c r="D67" s="162"/>
      <c r="E67" s="163"/>
      <c r="F67" s="163"/>
      <c r="G67" s="164"/>
      <c r="H67" s="162"/>
      <c r="I67" s="163"/>
      <c r="J67" s="163"/>
      <c r="K67" s="164"/>
    </row>
    <row r="68" spans="2:11" ht="27.75" customHeight="1">
      <c r="B68" s="165"/>
      <c r="C68" s="166"/>
      <c r="D68" s="167" t="s">
        <v>74</v>
      </c>
      <c r="E68" s="167" t="s">
        <v>75</v>
      </c>
      <c r="F68" s="167" t="s">
        <v>76</v>
      </c>
      <c r="G68" s="167" t="s">
        <v>77</v>
      </c>
      <c r="H68" s="167" t="s">
        <v>74</v>
      </c>
      <c r="I68" s="167" t="s">
        <v>75</v>
      </c>
      <c r="J68" s="167" t="s">
        <v>76</v>
      </c>
      <c r="K68" s="167" t="s">
        <v>77</v>
      </c>
    </row>
    <row r="69" spans="2:11" ht="12">
      <c r="B69" s="168" t="s">
        <v>78</v>
      </c>
      <c r="C69" s="169"/>
      <c r="D69" s="170">
        <v>703807</v>
      </c>
      <c r="E69" s="170">
        <v>72704</v>
      </c>
      <c r="F69" s="170"/>
      <c r="G69" s="170">
        <f aca="true" t="shared" si="0" ref="G69:G79">+D69+E69-F69</f>
        <v>776511</v>
      </c>
      <c r="H69" s="170">
        <f>+G69</f>
        <v>776511</v>
      </c>
      <c r="I69" s="170"/>
      <c r="J69" s="170"/>
      <c r="K69" s="170">
        <f aca="true" t="shared" si="1" ref="K69:K79">+H69+I69-J69</f>
        <v>776511</v>
      </c>
    </row>
    <row r="70" spans="2:11" ht="12">
      <c r="B70" s="168" t="s">
        <v>79</v>
      </c>
      <c r="C70" s="169"/>
      <c r="D70" s="170">
        <v>2182</v>
      </c>
      <c r="E70" s="170"/>
      <c r="F70" s="170"/>
      <c r="G70" s="170">
        <f t="shared" si="0"/>
        <v>2182</v>
      </c>
      <c r="H70" s="170">
        <f aca="true" t="shared" si="2" ref="H70:H80">+G70</f>
        <v>2182</v>
      </c>
      <c r="I70" s="170"/>
      <c r="J70" s="170"/>
      <c r="K70" s="170">
        <f t="shared" si="1"/>
        <v>2182</v>
      </c>
    </row>
    <row r="71" spans="2:11" ht="24" customHeight="1">
      <c r="B71" s="168" t="s">
        <v>80</v>
      </c>
      <c r="C71" s="169"/>
      <c r="D71" s="170">
        <v>0</v>
      </c>
      <c r="E71" s="170"/>
      <c r="F71" s="170"/>
      <c r="G71" s="170">
        <f t="shared" si="0"/>
        <v>0</v>
      </c>
      <c r="H71" s="170">
        <f t="shared" si="2"/>
        <v>0</v>
      </c>
      <c r="I71" s="170"/>
      <c r="J71" s="170"/>
      <c r="K71" s="170">
        <f t="shared" si="1"/>
        <v>0</v>
      </c>
    </row>
    <row r="72" spans="2:11" ht="12">
      <c r="B72" s="168" t="s">
        <v>81</v>
      </c>
      <c r="C72" s="169"/>
      <c r="D72" s="170">
        <v>0</v>
      </c>
      <c r="E72" s="170"/>
      <c r="F72" s="170"/>
      <c r="G72" s="170">
        <f t="shared" si="0"/>
        <v>0</v>
      </c>
      <c r="H72" s="170">
        <f t="shared" si="2"/>
        <v>0</v>
      </c>
      <c r="I72" s="170"/>
      <c r="J72" s="170"/>
      <c r="K72" s="170">
        <f t="shared" si="1"/>
        <v>0</v>
      </c>
    </row>
    <row r="73" spans="2:11" ht="21.75" customHeight="1">
      <c r="B73" s="168" t="s">
        <v>82</v>
      </c>
      <c r="C73" s="169"/>
      <c r="D73" s="170">
        <v>13579</v>
      </c>
      <c r="E73" s="170">
        <v>4355</v>
      </c>
      <c r="F73" s="170"/>
      <c r="G73" s="170">
        <f t="shared" si="0"/>
        <v>17934</v>
      </c>
      <c r="H73" s="170">
        <f t="shared" si="2"/>
        <v>17934</v>
      </c>
      <c r="I73" s="170"/>
      <c r="J73" s="170"/>
      <c r="K73" s="170">
        <f t="shared" si="1"/>
        <v>17934</v>
      </c>
    </row>
    <row r="74" spans="2:11" ht="24" customHeight="1">
      <c r="B74" s="168" t="s">
        <v>125</v>
      </c>
      <c r="C74" s="169"/>
      <c r="D74" s="170">
        <v>58841</v>
      </c>
      <c r="E74" s="170"/>
      <c r="F74" s="170">
        <v>5038</v>
      </c>
      <c r="G74" s="170">
        <f t="shared" si="0"/>
        <v>53803</v>
      </c>
      <c r="H74" s="170">
        <f t="shared" si="2"/>
        <v>53803</v>
      </c>
      <c r="I74" s="170"/>
      <c r="J74" s="170">
        <v>5038</v>
      </c>
      <c r="K74" s="170">
        <f t="shared" si="1"/>
        <v>48765</v>
      </c>
    </row>
    <row r="75" spans="2:11" ht="30" customHeight="1">
      <c r="B75" s="168" t="s">
        <v>124</v>
      </c>
      <c r="C75" s="169"/>
      <c r="D75" s="170">
        <v>1261</v>
      </c>
      <c r="E75" s="170"/>
      <c r="F75" s="170">
        <v>1147</v>
      </c>
      <c r="G75" s="170">
        <f t="shared" si="0"/>
        <v>114</v>
      </c>
      <c r="H75" s="170">
        <f t="shared" si="2"/>
        <v>114</v>
      </c>
      <c r="I75" s="170">
        <v>55</v>
      </c>
      <c r="J75" s="170">
        <v>55</v>
      </c>
      <c r="K75" s="170">
        <f t="shared" si="1"/>
        <v>114</v>
      </c>
    </row>
    <row r="76" spans="2:11" ht="24.75" customHeight="1">
      <c r="B76" s="168" t="s">
        <v>96</v>
      </c>
      <c r="C76" s="169"/>
      <c r="D76" s="170">
        <v>0</v>
      </c>
      <c r="E76" s="170">
        <v>1324</v>
      </c>
      <c r="F76" s="170">
        <v>1147</v>
      </c>
      <c r="G76" s="170">
        <f t="shared" si="0"/>
        <v>177</v>
      </c>
      <c r="H76" s="170">
        <f t="shared" si="2"/>
        <v>177</v>
      </c>
      <c r="I76" s="170"/>
      <c r="J76" s="170">
        <v>55</v>
      </c>
      <c r="K76" s="170">
        <f t="shared" si="1"/>
        <v>122</v>
      </c>
    </row>
    <row r="77" spans="2:11" ht="12">
      <c r="B77" s="168" t="s">
        <v>84</v>
      </c>
      <c r="C77" s="169"/>
      <c r="D77" s="170">
        <v>87058</v>
      </c>
      <c r="E77" s="170">
        <v>18901</v>
      </c>
      <c r="F77" s="170">
        <v>87058</v>
      </c>
      <c r="G77" s="170">
        <f t="shared" si="0"/>
        <v>18901</v>
      </c>
      <c r="H77" s="170">
        <f t="shared" si="2"/>
        <v>18901</v>
      </c>
      <c r="I77" s="170">
        <v>8282</v>
      </c>
      <c r="J77" s="170">
        <v>2678</v>
      </c>
      <c r="K77" s="170">
        <f t="shared" si="1"/>
        <v>24505</v>
      </c>
    </row>
    <row r="78" spans="2:11" ht="24" customHeight="1">
      <c r="B78" s="168" t="s">
        <v>85</v>
      </c>
      <c r="C78" s="169"/>
      <c r="D78" s="170">
        <v>0</v>
      </c>
      <c r="E78" s="170"/>
      <c r="F78" s="170"/>
      <c r="G78" s="170">
        <f t="shared" si="0"/>
        <v>0</v>
      </c>
      <c r="H78" s="170">
        <f t="shared" si="2"/>
        <v>0</v>
      </c>
      <c r="I78" s="170"/>
      <c r="J78" s="170"/>
      <c r="K78" s="170">
        <f t="shared" si="1"/>
        <v>0</v>
      </c>
    </row>
    <row r="79" spans="2:11" ht="24" customHeight="1">
      <c r="B79" s="168" t="s">
        <v>86</v>
      </c>
      <c r="C79" s="169"/>
      <c r="D79" s="170">
        <v>0</v>
      </c>
      <c r="E79" s="170"/>
      <c r="F79" s="170"/>
      <c r="G79" s="170">
        <f t="shared" si="0"/>
        <v>0</v>
      </c>
      <c r="H79" s="170">
        <f t="shared" si="2"/>
        <v>0</v>
      </c>
      <c r="I79" s="170"/>
      <c r="J79" s="170"/>
      <c r="K79" s="170">
        <f t="shared" si="1"/>
        <v>0</v>
      </c>
    </row>
    <row r="80" spans="2:11" s="107" customFormat="1" ht="12">
      <c r="B80" s="171" t="s">
        <v>87</v>
      </c>
      <c r="C80" s="172"/>
      <c r="D80" s="173">
        <v>866728</v>
      </c>
      <c r="E80" s="173">
        <f>SUM(E69:E79)-E76-E76</f>
        <v>94636</v>
      </c>
      <c r="F80" s="173">
        <f>SUM(F69:F79)-F76-F76</f>
        <v>92096</v>
      </c>
      <c r="G80" s="173">
        <f>SUM(G69:G79)-G76-G76</f>
        <v>869268</v>
      </c>
      <c r="H80" s="174">
        <f>+G80</f>
        <v>869268</v>
      </c>
      <c r="I80" s="173">
        <f>SUM(I69:I79)-I76-I76</f>
        <v>8337</v>
      </c>
      <c r="J80" s="173">
        <f>SUM(J69:J79)-J76-J76</f>
        <v>7716</v>
      </c>
      <c r="K80" s="173">
        <f>SUM(K69:K79)-K76-K76</f>
        <v>869889</v>
      </c>
    </row>
    <row r="81" spans="1:11" ht="31.5" customHeight="1">
      <c r="A81" s="175"/>
      <c r="B81" s="168" t="s">
        <v>89</v>
      </c>
      <c r="C81" s="169"/>
      <c r="D81" s="176"/>
      <c r="E81" s="176"/>
      <c r="F81" s="176"/>
      <c r="G81" s="176"/>
      <c r="H81" s="176"/>
      <c r="I81" s="176"/>
      <c r="J81" s="176"/>
      <c r="K81" s="176"/>
    </row>
    <row r="82" spans="1:11" ht="20.25" customHeight="1">
      <c r="A82" s="177"/>
      <c r="B82" s="177"/>
      <c r="C82" s="178"/>
      <c r="D82" s="179"/>
      <c r="E82" s="179"/>
      <c r="F82" s="179"/>
      <c r="G82" s="179"/>
      <c r="H82" s="179"/>
      <c r="I82" s="179"/>
      <c r="J82" s="179"/>
      <c r="K82" s="179"/>
    </row>
    <row r="84" spans="2:11" ht="198.75" customHeight="1">
      <c r="B84" s="180" t="s">
        <v>121</v>
      </c>
      <c r="C84" s="181"/>
      <c r="D84" s="181"/>
      <c r="E84" s="181"/>
      <c r="F84" s="181"/>
      <c r="G84" s="181"/>
      <c r="H84" s="181"/>
      <c r="I84" s="181"/>
      <c r="J84" s="181"/>
      <c r="K84" s="181"/>
    </row>
    <row r="85" spans="2:11" ht="3.75" customHeight="1">
      <c r="B85" s="182"/>
      <c r="C85" s="183"/>
      <c r="D85" s="183"/>
      <c r="E85" s="183"/>
      <c r="F85" s="183"/>
      <c r="G85" s="183"/>
      <c r="H85" s="183"/>
      <c r="I85" s="183"/>
      <c r="J85" s="183"/>
      <c r="K85" s="183"/>
    </row>
    <row r="86" spans="2:11" ht="39" customHeight="1">
      <c r="B86" s="184" t="s">
        <v>88</v>
      </c>
      <c r="C86" s="185"/>
      <c r="D86" s="185"/>
      <c r="E86" s="185"/>
      <c r="F86" s="185"/>
      <c r="G86" s="185"/>
      <c r="H86" s="185"/>
      <c r="I86" s="185"/>
      <c r="J86" s="185"/>
      <c r="K86" s="185"/>
    </row>
    <row r="87" spans="2:11" ht="12.75" customHeight="1">
      <c r="B87" s="186" t="s">
        <v>118</v>
      </c>
      <c r="C87" s="187"/>
      <c r="D87" s="187"/>
      <c r="E87" s="187"/>
      <c r="F87" s="187"/>
      <c r="G87" s="187"/>
      <c r="H87" s="187"/>
      <c r="I87" s="187"/>
      <c r="J87" s="187"/>
      <c r="K87" s="187"/>
    </row>
    <row r="88" spans="2:11" ht="12">
      <c r="B88" s="187"/>
      <c r="C88" s="187"/>
      <c r="D88" s="187"/>
      <c r="E88" s="187"/>
      <c r="F88" s="187"/>
      <c r="G88" s="187"/>
      <c r="H88" s="187"/>
      <c r="I88" s="187"/>
      <c r="J88" s="187"/>
      <c r="K88" s="187"/>
    </row>
    <row r="89" spans="2:11" ht="12">
      <c r="B89" s="187"/>
      <c r="C89" s="187"/>
      <c r="D89" s="187"/>
      <c r="E89" s="187"/>
      <c r="F89" s="187"/>
      <c r="G89" s="187"/>
      <c r="H89" s="187"/>
      <c r="I89" s="187"/>
      <c r="J89" s="187"/>
      <c r="K89" s="187"/>
    </row>
    <row r="90" spans="2:11" ht="12" customHeight="1" hidden="1">
      <c r="B90" s="187"/>
      <c r="C90" s="187"/>
      <c r="D90" s="187"/>
      <c r="E90" s="187"/>
      <c r="F90" s="187"/>
      <c r="G90" s="187"/>
      <c r="H90" s="187"/>
      <c r="I90" s="187"/>
      <c r="J90" s="187"/>
      <c r="K90" s="187"/>
    </row>
    <row r="91" spans="2:11" ht="12.75" customHeight="1" hidden="1">
      <c r="B91" s="187"/>
      <c r="C91" s="187"/>
      <c r="D91" s="187"/>
      <c r="E91" s="187"/>
      <c r="F91" s="187"/>
      <c r="G91" s="187"/>
      <c r="H91" s="187"/>
      <c r="I91" s="187"/>
      <c r="J91" s="187"/>
      <c r="K91" s="187"/>
    </row>
    <row r="92" spans="2:11" ht="2.25" customHeight="1">
      <c r="B92" s="187"/>
      <c r="C92" s="187"/>
      <c r="D92" s="187"/>
      <c r="E92" s="187"/>
      <c r="F92" s="187"/>
      <c r="G92" s="187"/>
      <c r="H92" s="187"/>
      <c r="I92" s="187"/>
      <c r="J92" s="187"/>
      <c r="K92" s="187"/>
    </row>
    <row r="93" spans="2:11" ht="3.75" customHeight="1">
      <c r="B93" s="188"/>
      <c r="C93" s="188"/>
      <c r="D93" s="188"/>
      <c r="E93" s="188"/>
      <c r="F93" s="188"/>
      <c r="G93" s="188"/>
      <c r="H93" s="188"/>
      <c r="I93" s="188"/>
      <c r="J93" s="188"/>
      <c r="K93" s="188"/>
    </row>
    <row r="94" spans="2:11" ht="24.75" customHeight="1">
      <c r="B94" s="189" t="s">
        <v>72</v>
      </c>
      <c r="C94" s="190"/>
      <c r="D94" s="190"/>
      <c r="E94" s="190"/>
      <c r="F94" s="190"/>
      <c r="G94" s="190"/>
      <c r="H94" s="190"/>
      <c r="I94" s="190"/>
      <c r="J94" s="190"/>
      <c r="K94" s="190"/>
    </row>
    <row r="95" spans="2:11" ht="12">
      <c r="B95" s="191" t="s">
        <v>105</v>
      </c>
      <c r="C95" s="192"/>
      <c r="D95" s="192"/>
      <c r="E95" s="192"/>
      <c r="F95" s="192"/>
      <c r="G95" s="192"/>
      <c r="H95" s="192"/>
      <c r="I95" s="192"/>
      <c r="J95" s="192"/>
      <c r="K95" s="192"/>
    </row>
    <row r="96" spans="2:11" ht="14.25" customHeight="1">
      <c r="B96" s="192"/>
      <c r="C96" s="192"/>
      <c r="D96" s="192"/>
      <c r="E96" s="192"/>
      <c r="F96" s="192"/>
      <c r="G96" s="192"/>
      <c r="H96" s="192"/>
      <c r="I96" s="192"/>
      <c r="J96" s="192"/>
      <c r="K96" s="192"/>
    </row>
    <row r="97" spans="2:11" ht="14.25" customHeight="1">
      <c r="B97" s="153"/>
      <c r="C97" s="153"/>
      <c r="D97" s="153"/>
      <c r="E97" s="153"/>
      <c r="F97" s="153"/>
      <c r="G97" s="153"/>
      <c r="H97" s="153"/>
      <c r="I97" s="153"/>
      <c r="J97" s="153"/>
      <c r="K97" s="153"/>
    </row>
    <row r="98" spans="2:11" ht="14.25" customHeight="1">
      <c r="B98" s="153"/>
      <c r="C98" s="153"/>
      <c r="D98" s="153"/>
      <c r="E98" s="153"/>
      <c r="F98" s="153"/>
      <c r="G98" s="153"/>
      <c r="H98" s="153"/>
      <c r="I98" s="153"/>
      <c r="J98" s="153"/>
      <c r="K98" s="153"/>
    </row>
    <row r="99" spans="2:11" ht="9.75" customHeight="1">
      <c r="B99" s="153"/>
      <c r="C99" s="153"/>
      <c r="D99" s="153"/>
      <c r="E99" s="153"/>
      <c r="F99" s="153"/>
      <c r="G99" s="153"/>
      <c r="H99" s="153"/>
      <c r="I99" s="153"/>
      <c r="J99" s="153"/>
      <c r="K99" s="153"/>
    </row>
    <row r="100" spans="6:11" ht="12">
      <c r="F100" s="193"/>
      <c r="H100" s="105" t="s">
        <v>101</v>
      </c>
      <c r="I100" s="194"/>
      <c r="J100" s="194"/>
      <c r="K100" s="194"/>
    </row>
    <row r="101" spans="6:11" ht="12">
      <c r="F101" s="193"/>
      <c r="H101" s="106" t="s">
        <v>102</v>
      </c>
      <c r="I101" s="106"/>
      <c r="J101" s="106"/>
      <c r="K101" s="106"/>
    </row>
    <row r="102" spans="6:11" ht="12">
      <c r="F102" s="193"/>
      <c r="H102" s="195"/>
      <c r="I102" s="195"/>
      <c r="J102" s="195"/>
      <c r="K102" s="195"/>
    </row>
    <row r="103" spans="6:11" ht="12">
      <c r="F103" s="193"/>
      <c r="H103" s="106" t="s">
        <v>103</v>
      </c>
      <c r="I103" s="106"/>
      <c r="J103" s="106"/>
      <c r="K103" s="106"/>
    </row>
    <row r="104" spans="8:11" ht="12">
      <c r="H104" s="106" t="s">
        <v>104</v>
      </c>
      <c r="I104" s="106"/>
      <c r="J104" s="106"/>
      <c r="K104" s="106"/>
    </row>
  </sheetData>
  <sheetProtection/>
  <mergeCells count="144">
    <mergeCell ref="H9:I9"/>
    <mergeCell ref="J9:K9"/>
    <mergeCell ref="B11:K11"/>
    <mergeCell ref="B10:C10"/>
    <mergeCell ref="D10:G10"/>
    <mergeCell ref="H10:I10"/>
    <mergeCell ref="J10:K10"/>
    <mergeCell ref="H103:K103"/>
    <mergeCell ref="H104:K104"/>
    <mergeCell ref="B6:C6"/>
    <mergeCell ref="D6:G6"/>
    <mergeCell ref="H6:I6"/>
    <mergeCell ref="J6:K6"/>
    <mergeCell ref="B7:C7"/>
    <mergeCell ref="D7:G7"/>
    <mergeCell ref="H7:I7"/>
    <mergeCell ref="J7:K7"/>
    <mergeCell ref="B13:K13"/>
    <mergeCell ref="B14:K14"/>
    <mergeCell ref="B15:D15"/>
    <mergeCell ref="G15:I15"/>
    <mergeCell ref="B1:K1"/>
    <mergeCell ref="B2:K2"/>
    <mergeCell ref="B3:K3"/>
    <mergeCell ref="B5:K5"/>
    <mergeCell ref="B9:C9"/>
    <mergeCell ref="D9:G9"/>
    <mergeCell ref="B16:D16"/>
    <mergeCell ref="G16:I16"/>
    <mergeCell ref="B17:D17"/>
    <mergeCell ref="B18:D18"/>
    <mergeCell ref="G18:I18"/>
    <mergeCell ref="G17:I17"/>
    <mergeCell ref="B19:D19"/>
    <mergeCell ref="G19:I19"/>
    <mergeCell ref="B20:D23"/>
    <mergeCell ref="E20:E23"/>
    <mergeCell ref="F20:F23"/>
    <mergeCell ref="G20:I20"/>
    <mergeCell ref="G23:I23"/>
    <mergeCell ref="G21:I21"/>
    <mergeCell ref="G22:I22"/>
    <mergeCell ref="B26:D26"/>
    <mergeCell ref="G26:I27"/>
    <mergeCell ref="J26:J27"/>
    <mergeCell ref="K26:K27"/>
    <mergeCell ref="B27:D27"/>
    <mergeCell ref="B24:D24"/>
    <mergeCell ref="G24:I24"/>
    <mergeCell ref="B25:D25"/>
    <mergeCell ref="G25:I25"/>
    <mergeCell ref="B30:D30"/>
    <mergeCell ref="G30:I30"/>
    <mergeCell ref="B31:D31"/>
    <mergeCell ref="G31:I31"/>
    <mergeCell ref="B28:D28"/>
    <mergeCell ref="G28:I28"/>
    <mergeCell ref="B29:D29"/>
    <mergeCell ref="G29:I29"/>
    <mergeCell ref="F38:F40"/>
    <mergeCell ref="G38:I39"/>
    <mergeCell ref="J38:J39"/>
    <mergeCell ref="K38:K39"/>
    <mergeCell ref="G40:I40"/>
    <mergeCell ref="B32:D32"/>
    <mergeCell ref="G32:I33"/>
    <mergeCell ref="J32:J33"/>
    <mergeCell ref="K32:K33"/>
    <mergeCell ref="B33:D33"/>
    <mergeCell ref="G45:I45"/>
    <mergeCell ref="B41:D41"/>
    <mergeCell ref="G41:I41"/>
    <mergeCell ref="B42:D42"/>
    <mergeCell ref="G42:I42"/>
    <mergeCell ref="G34:I34"/>
    <mergeCell ref="B36:F37"/>
    <mergeCell ref="G36:K37"/>
    <mergeCell ref="B38:D40"/>
    <mergeCell ref="E38:E40"/>
    <mergeCell ref="B46:D46"/>
    <mergeCell ref="G46:I46"/>
    <mergeCell ref="B47:D47"/>
    <mergeCell ref="G47:I47"/>
    <mergeCell ref="B43:D43"/>
    <mergeCell ref="G43:I43"/>
    <mergeCell ref="B44:D45"/>
    <mergeCell ref="E44:E45"/>
    <mergeCell ref="F44:F45"/>
    <mergeCell ref="G44:I44"/>
    <mergeCell ref="J49:J50"/>
    <mergeCell ref="K49:K50"/>
    <mergeCell ref="B51:D51"/>
    <mergeCell ref="G51:I51"/>
    <mergeCell ref="B48:D48"/>
    <mergeCell ref="G48:I48"/>
    <mergeCell ref="B49:D50"/>
    <mergeCell ref="E49:E50"/>
    <mergeCell ref="F49:F50"/>
    <mergeCell ref="G49:I50"/>
    <mergeCell ref="B52:D52"/>
    <mergeCell ref="G52:I52"/>
    <mergeCell ref="G57:I57"/>
    <mergeCell ref="G58:I58"/>
    <mergeCell ref="B53:D53"/>
    <mergeCell ref="G53:I53"/>
    <mergeCell ref="B54:D54"/>
    <mergeCell ref="G54:I54"/>
    <mergeCell ref="B55:D55"/>
    <mergeCell ref="G55:I55"/>
    <mergeCell ref="B86:K86"/>
    <mergeCell ref="B61:D62"/>
    <mergeCell ref="E61:E62"/>
    <mergeCell ref="F61:F62"/>
    <mergeCell ref="B75:C75"/>
    <mergeCell ref="B76:C76"/>
    <mergeCell ref="B77:C77"/>
    <mergeCell ref="B78:C78"/>
    <mergeCell ref="B79:C79"/>
    <mergeCell ref="H101:K101"/>
    <mergeCell ref="B94:K94"/>
    <mergeCell ref="B95:K96"/>
    <mergeCell ref="H100:K100"/>
    <mergeCell ref="B56:D56"/>
    <mergeCell ref="G56:I56"/>
    <mergeCell ref="B57:D58"/>
    <mergeCell ref="E57:E58"/>
    <mergeCell ref="F57:F58"/>
    <mergeCell ref="B84:K84"/>
    <mergeCell ref="F59:F60"/>
    <mergeCell ref="G59:I59"/>
    <mergeCell ref="B87:K92"/>
    <mergeCell ref="B64:K64"/>
    <mergeCell ref="D66:G66"/>
    <mergeCell ref="H66:K66"/>
    <mergeCell ref="B69:C69"/>
    <mergeCell ref="B70:C70"/>
    <mergeCell ref="B71:C71"/>
    <mergeCell ref="B72:C72"/>
    <mergeCell ref="B80:C80"/>
    <mergeCell ref="B81:C81"/>
    <mergeCell ref="B59:D60"/>
    <mergeCell ref="E59:E60"/>
    <mergeCell ref="B73:C73"/>
    <mergeCell ref="B74:C74"/>
  </mergeCells>
  <printOptions/>
  <pageMargins left="1.32" right="0.7480314960629921" top="0.5905511811023623" bottom="0.5905511811023623" header="0.5118110236220472" footer="0.5118110236220472"/>
  <pageSetup horizontalDpi="300" verticalDpi="300" orientation="portrait" paperSize="9" scale="76" r:id="rId1"/>
  <rowBreaks count="1" manualBreakCount="1">
    <brk id="62" max="255" man="1"/>
  </rowBreaks>
</worksheet>
</file>

<file path=xl/worksheets/sheet2.xml><?xml version="1.0" encoding="utf-8"?>
<worksheet xmlns="http://schemas.openxmlformats.org/spreadsheetml/2006/main" xmlns:r="http://schemas.openxmlformats.org/officeDocument/2006/relationships">
  <dimension ref="A1:K100"/>
  <sheetViews>
    <sheetView zoomScaleSheetLayoutView="100" zoomScalePageLayoutView="0" workbookViewId="0" topLeftCell="B53">
      <selection activeCell="B6" sqref="B6:K7"/>
    </sheetView>
  </sheetViews>
  <sheetFormatPr defaultColWidth="9.140625" defaultRowHeight="12.75"/>
  <cols>
    <col min="2" max="2" width="11.28125" style="0" customWidth="1"/>
    <col min="11" max="11" width="10.140625" style="0" customWidth="1"/>
  </cols>
  <sheetData>
    <row r="1" spans="2:11" ht="41.25" customHeight="1">
      <c r="B1" s="96" t="s">
        <v>111</v>
      </c>
      <c r="C1" s="96"/>
      <c r="D1" s="96"/>
      <c r="E1" s="96"/>
      <c r="F1" s="96"/>
      <c r="G1" s="96"/>
      <c r="H1" s="96"/>
      <c r="I1" s="96"/>
      <c r="J1" s="96"/>
      <c r="K1" s="96"/>
    </row>
    <row r="2" spans="2:11" ht="12.75">
      <c r="B2" s="97" t="s">
        <v>112</v>
      </c>
      <c r="C2" s="97"/>
      <c r="D2" s="97"/>
      <c r="E2" s="97"/>
      <c r="F2" s="97"/>
      <c r="G2" s="97"/>
      <c r="H2" s="97"/>
      <c r="I2" s="97"/>
      <c r="J2" s="97"/>
      <c r="K2" s="97"/>
    </row>
    <row r="3" spans="2:11" ht="12.75">
      <c r="B3" s="98" t="s">
        <v>98</v>
      </c>
      <c r="C3" s="99"/>
      <c r="D3" s="99"/>
      <c r="E3" s="99"/>
      <c r="F3" s="99"/>
      <c r="G3" s="99"/>
      <c r="H3" s="99"/>
      <c r="I3" s="99"/>
      <c r="J3" s="99"/>
      <c r="K3" s="99"/>
    </row>
    <row r="4" spans="2:11" ht="12.75">
      <c r="B4" s="1"/>
      <c r="C4" s="1"/>
      <c r="D4" s="1"/>
      <c r="E4" s="1"/>
      <c r="F4" s="1"/>
      <c r="G4" s="1"/>
      <c r="H4" s="1"/>
      <c r="I4" s="1"/>
      <c r="J4" s="15"/>
      <c r="K4" s="15"/>
    </row>
    <row r="5" spans="2:11" ht="12.75">
      <c r="B5" s="100" t="s">
        <v>0</v>
      </c>
      <c r="C5" s="100"/>
      <c r="D5" s="100"/>
      <c r="E5" s="100"/>
      <c r="F5" s="100"/>
      <c r="G5" s="100"/>
      <c r="H5" s="100"/>
      <c r="I5" s="100"/>
      <c r="J5" s="100"/>
      <c r="K5" s="100"/>
    </row>
    <row r="6" spans="2:11" ht="12.75">
      <c r="B6" s="101" t="s">
        <v>113</v>
      </c>
      <c r="C6" s="101"/>
      <c r="D6" s="102" t="s">
        <v>99</v>
      </c>
      <c r="E6" s="102"/>
      <c r="F6" s="102"/>
      <c r="G6" s="102"/>
      <c r="H6" s="101" t="s">
        <v>1</v>
      </c>
      <c r="I6" s="101"/>
      <c r="J6" s="102">
        <v>8044473</v>
      </c>
      <c r="K6" s="102"/>
    </row>
    <row r="7" spans="2:11" ht="12.75">
      <c r="B7" s="101" t="s">
        <v>2</v>
      </c>
      <c r="C7" s="101"/>
      <c r="D7" s="102" t="s">
        <v>100</v>
      </c>
      <c r="E7" s="102"/>
      <c r="F7" s="102"/>
      <c r="G7" s="102"/>
      <c r="H7" s="101" t="s">
        <v>3</v>
      </c>
      <c r="I7" s="101"/>
      <c r="J7" s="102">
        <v>101646656</v>
      </c>
      <c r="K7" s="102"/>
    </row>
    <row r="8" spans="2:11" ht="7.5" customHeight="1">
      <c r="B8" s="2"/>
      <c r="C8" s="2"/>
      <c r="D8" s="3"/>
      <c r="E8" s="3"/>
      <c r="F8" s="4"/>
      <c r="G8" s="4"/>
      <c r="H8" s="5"/>
      <c r="I8" s="5"/>
      <c r="J8" s="4"/>
      <c r="K8" s="4"/>
    </row>
    <row r="9" spans="2:11" ht="12.75">
      <c r="B9" s="94" t="s">
        <v>4</v>
      </c>
      <c r="C9" s="94"/>
      <c r="D9" s="94"/>
      <c r="E9" s="94"/>
      <c r="F9" s="94"/>
      <c r="G9" s="94"/>
      <c r="H9" s="94"/>
      <c r="I9" s="94"/>
      <c r="J9" s="94"/>
      <c r="K9" s="94"/>
    </row>
    <row r="10" spans="2:11" ht="4.5" customHeight="1">
      <c r="B10" s="11"/>
      <c r="C10" s="11"/>
      <c r="D10" s="11"/>
      <c r="E10" s="11"/>
      <c r="F10" s="11"/>
      <c r="G10" s="11"/>
      <c r="H10" s="11"/>
      <c r="I10" s="11"/>
      <c r="J10" s="11"/>
      <c r="K10" s="11"/>
    </row>
    <row r="11" spans="2:11" ht="12.75">
      <c r="B11" s="48" t="s">
        <v>5</v>
      </c>
      <c r="C11" s="48"/>
      <c r="D11" s="48"/>
      <c r="E11" s="48"/>
      <c r="F11" s="48"/>
      <c r="G11" s="48"/>
      <c r="H11" s="48"/>
      <c r="I11" s="48"/>
      <c r="J11" s="48"/>
      <c r="K11" s="48"/>
    </row>
    <row r="12" spans="2:11" ht="12.75">
      <c r="B12" s="95" t="s">
        <v>6</v>
      </c>
      <c r="C12" s="95"/>
      <c r="D12" s="95"/>
      <c r="E12" s="6" t="s">
        <v>90</v>
      </c>
      <c r="F12" s="6" t="s">
        <v>114</v>
      </c>
      <c r="G12" s="95" t="s">
        <v>7</v>
      </c>
      <c r="H12" s="95"/>
      <c r="I12" s="95"/>
      <c r="J12" s="6" t="s">
        <v>90</v>
      </c>
      <c r="K12" s="6" t="s">
        <v>114</v>
      </c>
    </row>
    <row r="13" spans="2:11" ht="12.75">
      <c r="B13" s="59" t="s">
        <v>8</v>
      </c>
      <c r="C13" s="59"/>
      <c r="D13" s="59"/>
      <c r="E13" s="30">
        <f>+E14+E15+E16+E17+E21</f>
        <v>1246543</v>
      </c>
      <c r="F13" s="30">
        <f>+F14+F15+F16+F17+F21</f>
        <v>1183855</v>
      </c>
      <c r="G13" s="59" t="s">
        <v>9</v>
      </c>
      <c r="H13" s="59"/>
      <c r="I13" s="59"/>
      <c r="J13" s="30">
        <f>+J14+J15+J16+J17+J18-J19+J20-J21-J22</f>
        <v>869177</v>
      </c>
      <c r="K13" s="30">
        <f>+K14+K15+K16+K17+K18-K19+K20-K21-K22</f>
        <v>872476</v>
      </c>
    </row>
    <row r="14" spans="2:11" ht="12.75">
      <c r="B14" s="85" t="s">
        <v>10</v>
      </c>
      <c r="C14" s="59"/>
      <c r="D14" s="59"/>
      <c r="E14" s="30"/>
      <c r="F14" s="30"/>
      <c r="G14" s="93" t="s">
        <v>73</v>
      </c>
      <c r="H14" s="90"/>
      <c r="I14" s="91"/>
      <c r="J14" s="30">
        <v>778693</v>
      </c>
      <c r="K14" s="30">
        <v>778693</v>
      </c>
    </row>
    <row r="15" spans="2:11" ht="12.75">
      <c r="B15" s="92" t="s">
        <v>11</v>
      </c>
      <c r="C15" s="92"/>
      <c r="D15" s="92"/>
      <c r="E15" s="30"/>
      <c r="F15" s="30"/>
      <c r="G15" s="69" t="s">
        <v>12</v>
      </c>
      <c r="H15" s="69"/>
      <c r="I15" s="69"/>
      <c r="J15" s="30"/>
      <c r="K15" s="30"/>
    </row>
    <row r="16" spans="2:11" ht="12.75">
      <c r="B16" s="69" t="s">
        <v>13</v>
      </c>
      <c r="C16" s="69"/>
      <c r="D16" s="69"/>
      <c r="E16" s="30">
        <v>4070</v>
      </c>
      <c r="F16" s="30">
        <v>1956</v>
      </c>
      <c r="G16" s="69" t="s">
        <v>14</v>
      </c>
      <c r="H16" s="69"/>
      <c r="I16" s="69"/>
      <c r="J16" s="30">
        <v>17934</v>
      </c>
      <c r="K16" s="30">
        <v>17934</v>
      </c>
    </row>
    <row r="17" spans="2:11" ht="12.75">
      <c r="B17" s="65" t="s">
        <v>57</v>
      </c>
      <c r="C17" s="69"/>
      <c r="D17" s="69"/>
      <c r="E17" s="41">
        <v>1238530</v>
      </c>
      <c r="F17" s="41">
        <v>1177087</v>
      </c>
      <c r="G17" s="69" t="s">
        <v>15</v>
      </c>
      <c r="H17" s="69"/>
      <c r="I17" s="69"/>
      <c r="J17" s="30">
        <v>53803</v>
      </c>
      <c r="K17" s="30">
        <v>48765</v>
      </c>
    </row>
    <row r="18" spans="2:11" ht="24" customHeight="1">
      <c r="B18" s="65"/>
      <c r="C18" s="69"/>
      <c r="D18" s="69"/>
      <c r="E18" s="41"/>
      <c r="F18" s="41"/>
      <c r="G18" s="71" t="s">
        <v>91</v>
      </c>
      <c r="H18" s="90"/>
      <c r="I18" s="91"/>
      <c r="J18" s="30">
        <v>114</v>
      </c>
      <c r="K18" s="30">
        <v>114</v>
      </c>
    </row>
    <row r="19" spans="2:11" ht="22.5" customHeight="1">
      <c r="B19" s="65"/>
      <c r="C19" s="69"/>
      <c r="D19" s="69"/>
      <c r="E19" s="41"/>
      <c r="F19" s="41"/>
      <c r="G19" s="71" t="s">
        <v>95</v>
      </c>
      <c r="H19" s="90"/>
      <c r="I19" s="91"/>
      <c r="J19" s="30">
        <v>177</v>
      </c>
      <c r="K19" s="30">
        <v>122</v>
      </c>
    </row>
    <row r="20" spans="2:11" ht="12.75">
      <c r="B20" s="69"/>
      <c r="C20" s="69"/>
      <c r="D20" s="69"/>
      <c r="E20" s="41"/>
      <c r="F20" s="41"/>
      <c r="G20" s="69" t="s">
        <v>92</v>
      </c>
      <c r="H20" s="69"/>
      <c r="I20" s="69"/>
      <c r="J20" s="30">
        <v>18810</v>
      </c>
      <c r="K20" s="30">
        <v>27092</v>
      </c>
    </row>
    <row r="21" spans="2:11" ht="12.75">
      <c r="B21" s="85" t="s">
        <v>16</v>
      </c>
      <c r="C21" s="85"/>
      <c r="D21" s="85"/>
      <c r="E21" s="30">
        <v>3943</v>
      </c>
      <c r="F21" s="30">
        <v>4812</v>
      </c>
      <c r="G21" s="69" t="s">
        <v>93</v>
      </c>
      <c r="H21" s="69"/>
      <c r="I21" s="69"/>
      <c r="J21" s="30"/>
      <c r="K21" s="30"/>
    </row>
    <row r="22" spans="2:11" ht="12.75">
      <c r="B22" s="59" t="s">
        <v>19</v>
      </c>
      <c r="C22" s="59"/>
      <c r="D22" s="59"/>
      <c r="E22" s="30">
        <f>+E23+E24+E25+E26</f>
        <v>128326</v>
      </c>
      <c r="F22" s="30">
        <f>+F23+F24+F25+F26</f>
        <v>169014</v>
      </c>
      <c r="G22" s="69" t="s">
        <v>94</v>
      </c>
      <c r="H22" s="69"/>
      <c r="I22" s="69"/>
      <c r="J22" s="30"/>
      <c r="K22" s="30"/>
    </row>
    <row r="23" spans="2:11" ht="12.75" customHeight="1">
      <c r="B23" s="69" t="s">
        <v>21</v>
      </c>
      <c r="C23" s="69"/>
      <c r="D23" s="69"/>
      <c r="E23" s="30">
        <v>27577</v>
      </c>
      <c r="F23" s="30">
        <v>25772</v>
      </c>
      <c r="G23" s="68" t="s">
        <v>17</v>
      </c>
      <c r="H23" s="86"/>
      <c r="I23" s="86"/>
      <c r="J23" s="87">
        <f>+J25+J26+J27</f>
        <v>498544</v>
      </c>
      <c r="K23" s="87">
        <f>+K25+K26+K27</f>
        <v>474910</v>
      </c>
    </row>
    <row r="24" spans="2:11" ht="46.5" customHeight="1">
      <c r="B24" s="88" t="s">
        <v>58</v>
      </c>
      <c r="C24" s="89"/>
      <c r="D24" s="89"/>
      <c r="E24" s="30"/>
      <c r="F24" s="30"/>
      <c r="G24" s="86"/>
      <c r="H24" s="86"/>
      <c r="I24" s="86"/>
      <c r="J24" s="87"/>
      <c r="K24" s="87"/>
    </row>
    <row r="25" spans="2:11" ht="12.75">
      <c r="B25" s="69" t="s">
        <v>59</v>
      </c>
      <c r="C25" s="69"/>
      <c r="D25" s="69"/>
      <c r="E25" s="30">
        <v>100749</v>
      </c>
      <c r="F25" s="30">
        <v>143242</v>
      </c>
      <c r="G25" s="85" t="s">
        <v>18</v>
      </c>
      <c r="H25" s="85"/>
      <c r="I25" s="85"/>
      <c r="J25" s="30"/>
      <c r="K25" s="30">
        <v>1838</v>
      </c>
    </row>
    <row r="26" spans="2:11" ht="12.75">
      <c r="B26" s="85" t="s">
        <v>23</v>
      </c>
      <c r="C26" s="85"/>
      <c r="D26" s="85"/>
      <c r="E26" s="30"/>
      <c r="F26" s="30"/>
      <c r="G26" s="85" t="s">
        <v>20</v>
      </c>
      <c r="H26" s="85"/>
      <c r="I26" s="85"/>
      <c r="J26" s="30">
        <v>324595</v>
      </c>
      <c r="K26" s="30">
        <v>304438</v>
      </c>
    </row>
    <row r="27" spans="2:11" ht="12.75">
      <c r="B27" s="59" t="s">
        <v>24</v>
      </c>
      <c r="C27" s="59"/>
      <c r="D27" s="59"/>
      <c r="E27" s="30">
        <f>+E13+E22</f>
        <v>1374869</v>
      </c>
      <c r="F27" s="30">
        <f>+F13+F22</f>
        <v>1352869</v>
      </c>
      <c r="G27" s="69" t="s">
        <v>22</v>
      </c>
      <c r="H27" s="69"/>
      <c r="I27" s="69"/>
      <c r="J27" s="30">
        <v>173949</v>
      </c>
      <c r="K27" s="30">
        <v>168634</v>
      </c>
    </row>
    <row r="28" spans="2:11" ht="12.75">
      <c r="B28" s="59" t="s">
        <v>60</v>
      </c>
      <c r="C28" s="59"/>
      <c r="D28" s="59"/>
      <c r="E28" s="30"/>
      <c r="F28" s="30"/>
      <c r="G28" s="69" t="s">
        <v>25</v>
      </c>
      <c r="H28" s="69"/>
      <c r="I28" s="69"/>
      <c r="J28" s="35">
        <v>7148</v>
      </c>
      <c r="K28" s="35">
        <v>5483</v>
      </c>
    </row>
    <row r="29" spans="2:11" ht="12.75">
      <c r="B29" s="60" t="s">
        <v>27</v>
      </c>
      <c r="C29" s="60"/>
      <c r="D29" s="60"/>
      <c r="E29" s="30">
        <f>+E27</f>
        <v>1374869</v>
      </c>
      <c r="F29" s="30">
        <f>+F27</f>
        <v>1352869</v>
      </c>
      <c r="G29" s="70" t="s">
        <v>26</v>
      </c>
      <c r="H29" s="70"/>
      <c r="I29" s="70"/>
      <c r="J29" s="41">
        <f>+J13+J23+J28</f>
        <v>1374869</v>
      </c>
      <c r="K29" s="41">
        <f>+K13+K23+K28</f>
        <v>1352869</v>
      </c>
    </row>
    <row r="30" spans="2:11" ht="12.75">
      <c r="B30" s="60" t="s">
        <v>28</v>
      </c>
      <c r="C30" s="60"/>
      <c r="D30" s="60"/>
      <c r="E30" s="30">
        <v>388401</v>
      </c>
      <c r="F30" s="30">
        <v>367671</v>
      </c>
      <c r="G30" s="70"/>
      <c r="H30" s="70"/>
      <c r="I30" s="70"/>
      <c r="J30" s="41"/>
      <c r="K30" s="41"/>
    </row>
    <row r="31" spans="7:11" ht="12.75">
      <c r="G31" s="76" t="s">
        <v>29</v>
      </c>
      <c r="H31" s="77"/>
      <c r="I31" s="77"/>
      <c r="J31" s="37">
        <v>388401</v>
      </c>
      <c r="K31" s="37">
        <v>367671</v>
      </c>
    </row>
    <row r="33" spans="2:11" ht="12.75">
      <c r="B33" s="78" t="s">
        <v>61</v>
      </c>
      <c r="C33" s="79"/>
      <c r="D33" s="79"/>
      <c r="E33" s="79"/>
      <c r="F33" s="79"/>
      <c r="G33" s="79" t="s">
        <v>30</v>
      </c>
      <c r="H33" s="79"/>
      <c r="I33" s="79"/>
      <c r="J33" s="79"/>
      <c r="K33" s="79"/>
    </row>
    <row r="34" spans="2:11" ht="12.75">
      <c r="B34" s="80"/>
      <c r="C34" s="80"/>
      <c r="D34" s="80"/>
      <c r="E34" s="80"/>
      <c r="F34" s="80"/>
      <c r="G34" s="79"/>
      <c r="H34" s="79"/>
      <c r="I34" s="79"/>
      <c r="J34" s="79"/>
      <c r="K34" s="79"/>
    </row>
    <row r="35" spans="2:11" ht="12.75" customHeight="1">
      <c r="B35" s="81" t="s">
        <v>56</v>
      </c>
      <c r="C35" s="81"/>
      <c r="D35" s="81"/>
      <c r="E35" s="82" t="s">
        <v>90</v>
      </c>
      <c r="F35" s="82" t="s">
        <v>114</v>
      </c>
      <c r="G35" s="40" t="s">
        <v>31</v>
      </c>
      <c r="H35" s="59"/>
      <c r="I35" s="59"/>
      <c r="J35" s="82" t="s">
        <v>90</v>
      </c>
      <c r="K35" s="82" t="s">
        <v>114</v>
      </c>
    </row>
    <row r="36" spans="2:11" ht="12.75">
      <c r="B36" s="81"/>
      <c r="C36" s="81"/>
      <c r="D36" s="81"/>
      <c r="E36" s="83"/>
      <c r="F36" s="83"/>
      <c r="G36" s="59"/>
      <c r="H36" s="59"/>
      <c r="I36" s="59"/>
      <c r="J36" s="84"/>
      <c r="K36" s="84"/>
    </row>
    <row r="37" spans="2:11" ht="12.75">
      <c r="B37" s="81"/>
      <c r="C37" s="81"/>
      <c r="D37" s="81"/>
      <c r="E37" s="84"/>
      <c r="F37" s="84"/>
      <c r="G37" s="69" t="s">
        <v>32</v>
      </c>
      <c r="H37" s="69"/>
      <c r="I37" s="69"/>
      <c r="J37" s="30">
        <v>825612</v>
      </c>
      <c r="K37" s="30">
        <v>676818</v>
      </c>
    </row>
    <row r="38" spans="2:11" ht="12.75">
      <c r="B38" s="69" t="s">
        <v>33</v>
      </c>
      <c r="C38" s="69"/>
      <c r="D38" s="69"/>
      <c r="E38" s="30">
        <v>977102</v>
      </c>
      <c r="F38" s="30">
        <v>770219</v>
      </c>
      <c r="G38" s="69" t="s">
        <v>36</v>
      </c>
      <c r="H38" s="69"/>
      <c r="I38" s="69"/>
      <c r="J38" s="30">
        <v>773549</v>
      </c>
      <c r="K38" s="30">
        <v>666679</v>
      </c>
    </row>
    <row r="39" spans="2:11" ht="12.75">
      <c r="B39" s="69" t="s">
        <v>34</v>
      </c>
      <c r="C39" s="69"/>
      <c r="D39" s="69"/>
      <c r="E39" s="30">
        <v>873193</v>
      </c>
      <c r="F39" s="30">
        <v>720872</v>
      </c>
      <c r="G39" s="69" t="s">
        <v>62</v>
      </c>
      <c r="H39" s="69"/>
      <c r="I39" s="69"/>
      <c r="J39" s="30">
        <f>+J37-J38</f>
        <v>52063</v>
      </c>
      <c r="K39" s="30">
        <f>+K37-K38</f>
        <v>10139</v>
      </c>
    </row>
    <row r="40" spans="2:11" ht="12.75">
      <c r="B40" s="75" t="s">
        <v>35</v>
      </c>
      <c r="C40" s="75"/>
      <c r="D40" s="75"/>
      <c r="E40" s="30">
        <f>+E38-E39</f>
        <v>103909</v>
      </c>
      <c r="F40" s="30">
        <f>+F38-F39</f>
        <v>49347</v>
      </c>
      <c r="G40" s="69" t="s">
        <v>40</v>
      </c>
      <c r="H40" s="69"/>
      <c r="I40" s="69"/>
      <c r="J40" s="30">
        <v>17501</v>
      </c>
      <c r="K40" s="30">
        <v>8681</v>
      </c>
    </row>
    <row r="41" spans="2:11" ht="12.75">
      <c r="B41" s="40" t="s">
        <v>63</v>
      </c>
      <c r="C41" s="40"/>
      <c r="D41" s="40"/>
      <c r="E41" s="41"/>
      <c r="F41" s="41"/>
      <c r="G41" s="69" t="s">
        <v>42</v>
      </c>
      <c r="H41" s="69"/>
      <c r="I41" s="69"/>
      <c r="J41" s="30">
        <v>64693</v>
      </c>
      <c r="K41" s="30">
        <v>41090</v>
      </c>
    </row>
    <row r="42" spans="2:11" ht="12.75" customHeight="1">
      <c r="B42" s="40"/>
      <c r="C42" s="40"/>
      <c r="D42" s="40"/>
      <c r="E42" s="41"/>
      <c r="F42" s="41"/>
      <c r="G42" s="74" t="s">
        <v>43</v>
      </c>
      <c r="H42" s="74"/>
      <c r="I42" s="74"/>
      <c r="J42" s="30">
        <v>60709</v>
      </c>
      <c r="K42" s="30">
        <v>37649</v>
      </c>
    </row>
    <row r="43" spans="2:11" ht="12.75">
      <c r="B43" s="65" t="s">
        <v>37</v>
      </c>
      <c r="C43" s="65"/>
      <c r="D43" s="65"/>
      <c r="E43" s="30">
        <v>15707</v>
      </c>
      <c r="F43" s="30">
        <v>9763</v>
      </c>
      <c r="G43" s="74" t="s">
        <v>45</v>
      </c>
      <c r="H43" s="40"/>
      <c r="I43" s="40"/>
      <c r="J43" s="30">
        <v>48316</v>
      </c>
      <c r="K43" s="30">
        <v>9963</v>
      </c>
    </row>
    <row r="44" spans="2:11" ht="24.75" customHeight="1">
      <c r="B44" s="65" t="s">
        <v>38</v>
      </c>
      <c r="C44" s="65"/>
      <c r="D44" s="65"/>
      <c r="E44" s="30">
        <v>36307</v>
      </c>
      <c r="F44" s="30">
        <v>25126</v>
      </c>
      <c r="G44" s="65" t="s">
        <v>70</v>
      </c>
      <c r="H44" s="69"/>
      <c r="I44" s="69"/>
      <c r="J44" s="30">
        <f>+J39+J40-J41+J42-J43</f>
        <v>17264</v>
      </c>
      <c r="K44" s="30">
        <f>+K39+K40-K41+K42-K43</f>
        <v>5416</v>
      </c>
    </row>
    <row r="45" spans="2:11" ht="26.25" customHeight="1">
      <c r="B45" s="69" t="s">
        <v>35</v>
      </c>
      <c r="C45" s="69"/>
      <c r="D45" s="69"/>
      <c r="E45" s="30">
        <f>+E43-E44</f>
        <v>-20600</v>
      </c>
      <c r="F45" s="30">
        <f>+F43-F44</f>
        <v>-15363</v>
      </c>
      <c r="G45" s="71" t="s">
        <v>64</v>
      </c>
      <c r="H45" s="72"/>
      <c r="I45" s="73"/>
      <c r="J45" s="36"/>
      <c r="K45" s="36"/>
    </row>
    <row r="46" spans="2:11" ht="12.75" customHeight="1">
      <c r="B46" s="40" t="s">
        <v>65</v>
      </c>
      <c r="C46" s="40"/>
      <c r="D46" s="40"/>
      <c r="E46" s="41"/>
      <c r="F46" s="41"/>
      <c r="G46" s="40" t="s">
        <v>49</v>
      </c>
      <c r="H46" s="40"/>
      <c r="I46" s="40"/>
      <c r="J46" s="41">
        <f>+J44</f>
        <v>17264</v>
      </c>
      <c r="K46" s="41">
        <f>+K44</f>
        <v>5416</v>
      </c>
    </row>
    <row r="47" spans="2:11" ht="11.25" customHeight="1">
      <c r="B47" s="40"/>
      <c r="C47" s="40"/>
      <c r="D47" s="40"/>
      <c r="E47" s="41"/>
      <c r="F47" s="41"/>
      <c r="G47" s="40"/>
      <c r="H47" s="40"/>
      <c r="I47" s="40"/>
      <c r="J47" s="41"/>
      <c r="K47" s="41"/>
    </row>
    <row r="48" spans="2:11" ht="21.75" customHeight="1">
      <c r="B48" s="65" t="s">
        <v>39</v>
      </c>
      <c r="C48" s="65"/>
      <c r="D48" s="65"/>
      <c r="E48" s="30"/>
      <c r="F48" s="30"/>
      <c r="G48" s="60" t="s">
        <v>51</v>
      </c>
      <c r="H48" s="60"/>
      <c r="I48" s="60"/>
      <c r="J48" s="35">
        <v>3491</v>
      </c>
      <c r="K48" s="35">
        <f>3836-1665</f>
        <v>2171</v>
      </c>
    </row>
    <row r="49" spans="2:11" ht="24" customHeight="1">
      <c r="B49" s="65" t="s">
        <v>41</v>
      </c>
      <c r="C49" s="65"/>
      <c r="D49" s="65"/>
      <c r="E49" s="30">
        <v>82694</v>
      </c>
      <c r="F49" s="30">
        <v>29677</v>
      </c>
      <c r="G49" s="66" t="s">
        <v>66</v>
      </c>
      <c r="H49" s="67"/>
      <c r="I49" s="67"/>
      <c r="J49" s="30"/>
      <c r="K49" s="30"/>
    </row>
    <row r="50" spans="2:11" ht="16.5" customHeight="1">
      <c r="B50" s="69" t="s">
        <v>35</v>
      </c>
      <c r="C50" s="69"/>
      <c r="D50" s="69"/>
      <c r="E50" s="30">
        <f>+E48-E49</f>
        <v>-82694</v>
      </c>
      <c r="F50" s="30">
        <f>+F48-F49</f>
        <v>-29677</v>
      </c>
      <c r="G50" s="67" t="s">
        <v>67</v>
      </c>
      <c r="H50" s="67"/>
      <c r="I50" s="67"/>
      <c r="J50" s="30">
        <f>+J46-J48</f>
        <v>13773</v>
      </c>
      <c r="K50" s="30">
        <f>+K46-K48</f>
        <v>3245</v>
      </c>
    </row>
    <row r="51" spans="2:11" ht="34.5" customHeight="1">
      <c r="B51" s="70" t="s">
        <v>44</v>
      </c>
      <c r="C51" s="70"/>
      <c r="D51" s="70"/>
      <c r="E51" s="30">
        <f>+E38+E43+E48</f>
        <v>992809</v>
      </c>
      <c r="F51" s="30">
        <f>+F38+F43+F48</f>
        <v>779982</v>
      </c>
      <c r="G51" s="66" t="s">
        <v>71</v>
      </c>
      <c r="H51" s="67"/>
      <c r="I51" s="67"/>
      <c r="J51" s="30"/>
      <c r="K51" s="30"/>
    </row>
    <row r="52" spans="2:11" ht="34.5" customHeight="1">
      <c r="B52" s="70" t="s">
        <v>46</v>
      </c>
      <c r="C52" s="70"/>
      <c r="D52" s="70"/>
      <c r="E52" s="30">
        <f>+E39+E44+E49</f>
        <v>992194</v>
      </c>
      <c r="F52" s="30">
        <f>+F39+F44+F49</f>
        <v>775675</v>
      </c>
      <c r="G52" s="68" t="s">
        <v>68</v>
      </c>
      <c r="H52" s="60"/>
      <c r="I52" s="60"/>
      <c r="J52" s="30"/>
      <c r="K52" s="30"/>
    </row>
    <row r="53" spans="2:11" ht="18" customHeight="1">
      <c r="B53" s="59" t="s">
        <v>47</v>
      </c>
      <c r="C53" s="59"/>
      <c r="D53" s="59"/>
      <c r="E53" s="30">
        <f>+E51-E52</f>
        <v>615</v>
      </c>
      <c r="F53" s="30">
        <f>+F51-F52</f>
        <v>4307</v>
      </c>
      <c r="G53" s="60" t="s">
        <v>69</v>
      </c>
      <c r="H53" s="60"/>
      <c r="I53" s="60"/>
      <c r="J53" s="30"/>
      <c r="K53" s="30"/>
    </row>
    <row r="54" spans="2:11" ht="15" customHeight="1">
      <c r="B54" s="40" t="s">
        <v>48</v>
      </c>
      <c r="C54" s="40"/>
      <c r="D54" s="40"/>
      <c r="E54" s="41">
        <v>23677</v>
      </c>
      <c r="F54" s="41">
        <v>20188</v>
      </c>
      <c r="G54" s="60" t="s">
        <v>53</v>
      </c>
      <c r="H54" s="60"/>
      <c r="I54" s="60"/>
      <c r="J54" s="30"/>
      <c r="K54" s="30"/>
    </row>
    <row r="55" spans="2:11" ht="23.25" customHeight="1">
      <c r="B55" s="40"/>
      <c r="C55" s="40"/>
      <c r="D55" s="40"/>
      <c r="E55" s="41"/>
      <c r="F55" s="41"/>
      <c r="G55" s="68" t="s">
        <v>54</v>
      </c>
      <c r="H55" s="60"/>
      <c r="I55" s="60"/>
      <c r="J55" s="30"/>
      <c r="K55" s="30"/>
    </row>
    <row r="56" spans="2:11" ht="20.25" customHeight="1">
      <c r="B56" s="40" t="s">
        <v>50</v>
      </c>
      <c r="C56" s="40"/>
      <c r="D56" s="40"/>
      <c r="E56" s="41">
        <v>-4104</v>
      </c>
      <c r="F56" s="41">
        <f>542-1234</f>
        <v>-692</v>
      </c>
      <c r="G56" s="44"/>
      <c r="H56" s="45"/>
      <c r="I56" s="45"/>
      <c r="J56" s="12"/>
      <c r="K56" s="12"/>
    </row>
    <row r="57" spans="2:6" ht="22.5" customHeight="1">
      <c r="B57" s="40"/>
      <c r="C57" s="40"/>
      <c r="D57" s="40"/>
      <c r="E57" s="41"/>
      <c r="F57" s="41"/>
    </row>
    <row r="58" spans="2:6" ht="12.75">
      <c r="B58" s="40" t="s">
        <v>52</v>
      </c>
      <c r="C58" s="40"/>
      <c r="D58" s="40"/>
      <c r="E58" s="41">
        <f>+E53+E54+E56</f>
        <v>20188</v>
      </c>
      <c r="F58" s="41">
        <f>+F53+F54+F56</f>
        <v>23803</v>
      </c>
    </row>
    <row r="59" spans="2:6" ht="12.75">
      <c r="B59" s="40"/>
      <c r="C59" s="40"/>
      <c r="D59" s="40"/>
      <c r="E59" s="41"/>
      <c r="F59" s="41"/>
    </row>
    <row r="60" ht="14.25" customHeight="1"/>
    <row r="61" spans="1:11" ht="12.75">
      <c r="A61" s="28"/>
      <c r="B61" s="48" t="s">
        <v>55</v>
      </c>
      <c r="C61" s="48"/>
      <c r="D61" s="48"/>
      <c r="E61" s="48"/>
      <c r="F61" s="48"/>
      <c r="G61" s="48"/>
      <c r="H61" s="48"/>
      <c r="I61" s="48"/>
      <c r="J61" s="48"/>
      <c r="K61" s="48"/>
    </row>
    <row r="62" ht="7.5" customHeight="1"/>
    <row r="63" spans="2:11" ht="12" customHeight="1">
      <c r="B63" s="21"/>
      <c r="C63" s="22"/>
      <c r="D63" s="49">
        <v>2008</v>
      </c>
      <c r="E63" s="50"/>
      <c r="F63" s="50"/>
      <c r="G63" s="51"/>
      <c r="H63" s="49">
        <v>2009</v>
      </c>
      <c r="I63" s="50"/>
      <c r="J63" s="50"/>
      <c r="K63" s="51"/>
    </row>
    <row r="64" spans="2:11" ht="27.75" customHeight="1" hidden="1">
      <c r="B64" s="23"/>
      <c r="C64" s="24"/>
      <c r="D64" s="18"/>
      <c r="E64" s="19"/>
      <c r="F64" s="19"/>
      <c r="G64" s="20"/>
      <c r="H64" s="18"/>
      <c r="I64" s="19"/>
      <c r="J64" s="19"/>
      <c r="K64" s="20"/>
    </row>
    <row r="65" spans="2:11" ht="27.75" customHeight="1">
      <c r="B65" s="25"/>
      <c r="C65" s="26"/>
      <c r="D65" s="16" t="s">
        <v>74</v>
      </c>
      <c r="E65" s="16" t="s">
        <v>75</v>
      </c>
      <c r="F65" s="16" t="s">
        <v>76</v>
      </c>
      <c r="G65" s="16" t="s">
        <v>77</v>
      </c>
      <c r="H65" s="16" t="s">
        <v>74</v>
      </c>
      <c r="I65" s="16" t="s">
        <v>75</v>
      </c>
      <c r="J65" s="16" t="s">
        <v>76</v>
      </c>
      <c r="K65" s="16" t="s">
        <v>77</v>
      </c>
    </row>
    <row r="66" spans="2:11" ht="21.75" customHeight="1">
      <c r="B66" s="42" t="s">
        <v>78</v>
      </c>
      <c r="C66" s="43"/>
      <c r="D66" s="31">
        <v>703807</v>
      </c>
      <c r="E66" s="31">
        <v>72704</v>
      </c>
      <c r="F66" s="31"/>
      <c r="G66" s="31">
        <f>+D66+E66-F66</f>
        <v>776511</v>
      </c>
      <c r="H66" s="31">
        <f>+G66</f>
        <v>776511</v>
      </c>
      <c r="I66" s="31"/>
      <c r="J66" s="31"/>
      <c r="K66" s="31">
        <f>+H66+I66-J66</f>
        <v>776511</v>
      </c>
    </row>
    <row r="67" spans="2:11" ht="21.75" customHeight="1">
      <c r="B67" s="42" t="s">
        <v>79</v>
      </c>
      <c r="C67" s="43"/>
      <c r="D67" s="31">
        <v>2182</v>
      </c>
      <c r="E67" s="31"/>
      <c r="F67" s="31"/>
      <c r="G67" s="31">
        <f aca="true" t="shared" si="0" ref="G67:G76">+D67+E67-F67</f>
        <v>2182</v>
      </c>
      <c r="H67" s="31">
        <f aca="true" t="shared" si="1" ref="H67:H76">+G67</f>
        <v>2182</v>
      </c>
      <c r="I67" s="31"/>
      <c r="J67" s="31"/>
      <c r="K67" s="31">
        <f aca="true" t="shared" si="2" ref="K67:K76">+H67+I67-J67</f>
        <v>2182</v>
      </c>
    </row>
    <row r="68" spans="2:11" ht="30" customHeight="1">
      <c r="B68" s="42" t="s">
        <v>80</v>
      </c>
      <c r="C68" s="43"/>
      <c r="D68" s="31">
        <f aca="true" t="shared" si="3" ref="D68:D76">+C68</f>
        <v>0</v>
      </c>
      <c r="E68" s="31"/>
      <c r="F68" s="31"/>
      <c r="G68" s="31">
        <f t="shared" si="0"/>
        <v>0</v>
      </c>
      <c r="H68" s="31">
        <f t="shared" si="1"/>
        <v>0</v>
      </c>
      <c r="I68" s="31"/>
      <c r="J68" s="31"/>
      <c r="K68" s="31">
        <f t="shared" si="2"/>
        <v>0</v>
      </c>
    </row>
    <row r="69" spans="2:11" ht="21.75" customHeight="1">
      <c r="B69" s="42" t="s">
        <v>81</v>
      </c>
      <c r="C69" s="43"/>
      <c r="D69" s="31">
        <f t="shared" si="3"/>
        <v>0</v>
      </c>
      <c r="E69" s="31"/>
      <c r="F69" s="31"/>
      <c r="G69" s="31">
        <f t="shared" si="0"/>
        <v>0</v>
      </c>
      <c r="H69" s="31">
        <f t="shared" si="1"/>
        <v>0</v>
      </c>
      <c r="I69" s="31"/>
      <c r="J69" s="31"/>
      <c r="K69" s="31">
        <f t="shared" si="2"/>
        <v>0</v>
      </c>
    </row>
    <row r="70" spans="2:11" ht="21.75" customHeight="1">
      <c r="B70" s="42" t="s">
        <v>82</v>
      </c>
      <c r="C70" s="43"/>
      <c r="D70" s="31">
        <v>13579</v>
      </c>
      <c r="E70" s="31">
        <v>4355</v>
      </c>
      <c r="F70" s="31"/>
      <c r="G70" s="31">
        <f t="shared" si="0"/>
        <v>17934</v>
      </c>
      <c r="H70" s="31">
        <f t="shared" si="1"/>
        <v>17934</v>
      </c>
      <c r="I70" s="31"/>
      <c r="J70" s="31"/>
      <c r="K70" s="31">
        <f t="shared" si="2"/>
        <v>17934</v>
      </c>
    </row>
    <row r="71" spans="2:11" ht="21.75" customHeight="1">
      <c r="B71" s="42" t="s">
        <v>83</v>
      </c>
      <c r="C71" s="43"/>
      <c r="D71" s="31">
        <v>58841</v>
      </c>
      <c r="E71" s="31"/>
      <c r="F71" s="31">
        <v>5038</v>
      </c>
      <c r="G71" s="31">
        <f t="shared" si="0"/>
        <v>53803</v>
      </c>
      <c r="H71" s="31">
        <f t="shared" si="1"/>
        <v>53803</v>
      </c>
      <c r="I71" s="31"/>
      <c r="J71" s="31">
        <v>5038</v>
      </c>
      <c r="K71" s="31">
        <f t="shared" si="2"/>
        <v>48765</v>
      </c>
    </row>
    <row r="72" spans="2:11" ht="30" customHeight="1">
      <c r="B72" s="42" t="s">
        <v>97</v>
      </c>
      <c r="C72" s="43"/>
      <c r="D72" s="31">
        <v>1261</v>
      </c>
      <c r="E72" s="31"/>
      <c r="F72" s="31">
        <v>1147</v>
      </c>
      <c r="G72" s="31">
        <f t="shared" si="0"/>
        <v>114</v>
      </c>
      <c r="H72" s="31">
        <f t="shared" si="1"/>
        <v>114</v>
      </c>
      <c r="I72" s="31">
        <v>55</v>
      </c>
      <c r="J72" s="31">
        <v>55</v>
      </c>
      <c r="K72" s="31">
        <f t="shared" si="2"/>
        <v>114</v>
      </c>
    </row>
    <row r="73" spans="2:11" ht="40.5" customHeight="1">
      <c r="B73" s="42" t="s">
        <v>96</v>
      </c>
      <c r="C73" s="43"/>
      <c r="D73" s="31">
        <f t="shared" si="3"/>
        <v>0</v>
      </c>
      <c r="E73" s="31">
        <v>1324</v>
      </c>
      <c r="F73" s="31">
        <v>1147</v>
      </c>
      <c r="G73" s="31">
        <f t="shared" si="0"/>
        <v>177</v>
      </c>
      <c r="H73" s="31">
        <f t="shared" si="1"/>
        <v>177</v>
      </c>
      <c r="I73" s="31"/>
      <c r="J73" s="31">
        <v>55</v>
      </c>
      <c r="K73" s="31">
        <f t="shared" si="2"/>
        <v>122</v>
      </c>
    </row>
    <row r="74" spans="2:11" ht="21.75" customHeight="1">
      <c r="B74" s="42" t="s">
        <v>84</v>
      </c>
      <c r="C74" s="43"/>
      <c r="D74" s="31">
        <v>87058</v>
      </c>
      <c r="E74" s="31">
        <v>18810</v>
      </c>
      <c r="F74" s="31">
        <v>87058</v>
      </c>
      <c r="G74" s="31">
        <f t="shared" si="0"/>
        <v>18810</v>
      </c>
      <c r="H74" s="31">
        <f t="shared" si="1"/>
        <v>18810</v>
      </c>
      <c r="I74" s="31">
        <v>8282</v>
      </c>
      <c r="J74" s="31"/>
      <c r="K74" s="31">
        <f t="shared" si="2"/>
        <v>27092</v>
      </c>
    </row>
    <row r="75" spans="2:11" ht="21.75" customHeight="1">
      <c r="B75" s="42" t="s">
        <v>85</v>
      </c>
      <c r="C75" s="43"/>
      <c r="D75" s="31">
        <f t="shared" si="3"/>
        <v>0</v>
      </c>
      <c r="E75" s="31"/>
      <c r="F75" s="31"/>
      <c r="G75" s="31">
        <f t="shared" si="0"/>
        <v>0</v>
      </c>
      <c r="H75" s="31">
        <f t="shared" si="1"/>
        <v>0</v>
      </c>
      <c r="I75" s="31"/>
      <c r="J75" s="31"/>
      <c r="K75" s="31">
        <f t="shared" si="2"/>
        <v>0</v>
      </c>
    </row>
    <row r="76" spans="2:11" ht="21.75" customHeight="1">
      <c r="B76" s="38" t="s">
        <v>86</v>
      </c>
      <c r="C76" s="39"/>
      <c r="D76" s="31">
        <f t="shared" si="3"/>
        <v>0</v>
      </c>
      <c r="E76" s="31"/>
      <c r="F76" s="31"/>
      <c r="G76" s="31">
        <f t="shared" si="0"/>
        <v>0</v>
      </c>
      <c r="H76" s="31">
        <f t="shared" si="1"/>
        <v>0</v>
      </c>
      <c r="I76" s="31"/>
      <c r="J76" s="31"/>
      <c r="K76" s="31">
        <f t="shared" si="2"/>
        <v>0</v>
      </c>
    </row>
    <row r="77" spans="2:11" ht="21.75" customHeight="1">
      <c r="B77" s="38" t="s">
        <v>87</v>
      </c>
      <c r="C77" s="39"/>
      <c r="D77" s="32">
        <f aca="true" t="shared" si="4" ref="D77:K77">SUM(D66:D76)-D73-D73</f>
        <v>866728</v>
      </c>
      <c r="E77" s="32">
        <f t="shared" si="4"/>
        <v>94545</v>
      </c>
      <c r="F77" s="32">
        <f t="shared" si="4"/>
        <v>92096</v>
      </c>
      <c r="G77" s="32">
        <f t="shared" si="4"/>
        <v>869177</v>
      </c>
      <c r="H77" s="32">
        <f t="shared" si="4"/>
        <v>869177</v>
      </c>
      <c r="I77" s="32">
        <f t="shared" si="4"/>
        <v>8337</v>
      </c>
      <c r="J77" s="32">
        <f t="shared" si="4"/>
        <v>5038</v>
      </c>
      <c r="K77" s="32">
        <f t="shared" si="4"/>
        <v>872476</v>
      </c>
    </row>
    <row r="78" spans="1:11" ht="31.5" customHeight="1">
      <c r="A78" s="27"/>
      <c r="B78" s="38" t="s">
        <v>89</v>
      </c>
      <c r="C78" s="39"/>
      <c r="D78" s="33"/>
      <c r="E78" s="33"/>
      <c r="F78" s="33"/>
      <c r="G78" s="33"/>
      <c r="H78" s="33"/>
      <c r="I78" s="33"/>
      <c r="J78" s="33"/>
      <c r="K78" s="33"/>
    </row>
    <row r="79" spans="1:11" ht="20.25" customHeight="1">
      <c r="A79" s="29"/>
      <c r="B79" s="29"/>
      <c r="C79" s="17"/>
      <c r="D79" s="9"/>
      <c r="E79" s="9"/>
      <c r="F79" s="9"/>
      <c r="G79" s="9"/>
      <c r="H79" s="9"/>
      <c r="I79" s="9"/>
      <c r="J79" s="9"/>
      <c r="K79" s="9"/>
    </row>
    <row r="81" spans="2:11" ht="205.5" customHeight="1">
      <c r="B81" s="61" t="s">
        <v>119</v>
      </c>
      <c r="C81" s="62"/>
      <c r="D81" s="62"/>
      <c r="E81" s="62"/>
      <c r="F81" s="62"/>
      <c r="G81" s="62"/>
      <c r="H81" s="62"/>
      <c r="I81" s="62"/>
      <c r="J81" s="62"/>
      <c r="K81" s="62"/>
    </row>
    <row r="82" spans="2:11" ht="3.75" customHeight="1">
      <c r="B82" s="13"/>
      <c r="C82" s="14"/>
      <c r="D82" s="14"/>
      <c r="E82" s="14"/>
      <c r="F82" s="14"/>
      <c r="G82" s="14"/>
      <c r="H82" s="14"/>
      <c r="I82" s="14"/>
      <c r="J82" s="14"/>
      <c r="K82" s="14"/>
    </row>
    <row r="83" spans="2:11" ht="39" customHeight="1">
      <c r="B83" s="63" t="s">
        <v>88</v>
      </c>
      <c r="C83" s="64"/>
      <c r="D83" s="64"/>
      <c r="E83" s="64"/>
      <c r="F83" s="64"/>
      <c r="G83" s="64"/>
      <c r="H83" s="64"/>
      <c r="I83" s="64"/>
      <c r="J83" s="64"/>
      <c r="K83" s="64"/>
    </row>
    <row r="84" spans="2:11" ht="12.75" customHeight="1">
      <c r="B84" s="46" t="s">
        <v>118</v>
      </c>
      <c r="C84" s="47"/>
      <c r="D84" s="47"/>
      <c r="E84" s="47"/>
      <c r="F84" s="47"/>
      <c r="G84" s="47"/>
      <c r="H84" s="47"/>
      <c r="I84" s="47"/>
      <c r="J84" s="47"/>
      <c r="K84" s="47"/>
    </row>
    <row r="85" spans="2:11" ht="12.75">
      <c r="B85" s="47"/>
      <c r="C85" s="47"/>
      <c r="D85" s="47"/>
      <c r="E85" s="47"/>
      <c r="F85" s="47"/>
      <c r="G85" s="47"/>
      <c r="H85" s="47"/>
      <c r="I85" s="47"/>
      <c r="J85" s="47"/>
      <c r="K85" s="47"/>
    </row>
    <row r="86" spans="2:11" ht="9.75" customHeight="1">
      <c r="B86" s="47"/>
      <c r="C86" s="47"/>
      <c r="D86" s="47"/>
      <c r="E86" s="47"/>
      <c r="F86" s="47"/>
      <c r="G86" s="47"/>
      <c r="H86" s="47"/>
      <c r="I86" s="47"/>
      <c r="J86" s="47"/>
      <c r="K86" s="47"/>
    </row>
    <row r="87" spans="2:11" ht="7.5" customHeight="1" hidden="1">
      <c r="B87" s="47"/>
      <c r="C87" s="47"/>
      <c r="D87" s="47"/>
      <c r="E87" s="47"/>
      <c r="F87" s="47"/>
      <c r="G87" s="47"/>
      <c r="H87" s="47"/>
      <c r="I87" s="47"/>
      <c r="J87" s="47"/>
      <c r="K87" s="47"/>
    </row>
    <row r="88" spans="2:11" ht="12" customHeight="1" hidden="1">
      <c r="B88" s="47"/>
      <c r="C88" s="47"/>
      <c r="D88" s="47"/>
      <c r="E88" s="47"/>
      <c r="F88" s="47"/>
      <c r="G88" s="47"/>
      <c r="H88" s="47"/>
      <c r="I88" s="47"/>
      <c r="J88" s="47"/>
      <c r="K88" s="47"/>
    </row>
    <row r="89" spans="2:11" ht="12.75" customHeight="1" hidden="1">
      <c r="B89" s="47"/>
      <c r="C89" s="47"/>
      <c r="D89" s="47"/>
      <c r="E89" s="47"/>
      <c r="F89" s="47"/>
      <c r="G89" s="47"/>
      <c r="H89" s="47"/>
      <c r="I89" s="47"/>
      <c r="J89" s="47"/>
      <c r="K89" s="47"/>
    </row>
    <row r="90" spans="2:11" ht="2.25" customHeight="1">
      <c r="B90" s="47"/>
      <c r="C90" s="47"/>
      <c r="D90" s="47"/>
      <c r="E90" s="47"/>
      <c r="F90" s="47"/>
      <c r="G90" s="47"/>
      <c r="H90" s="47"/>
      <c r="I90" s="47"/>
      <c r="J90" s="47"/>
      <c r="K90" s="47"/>
    </row>
    <row r="91" spans="2:11" ht="3.75" customHeight="1">
      <c r="B91" s="7"/>
      <c r="C91" s="7"/>
      <c r="D91" s="7"/>
      <c r="E91" s="7"/>
      <c r="F91" s="7"/>
      <c r="G91" s="7"/>
      <c r="H91" s="7"/>
      <c r="I91" s="7"/>
      <c r="J91" s="7"/>
      <c r="K91" s="7"/>
    </row>
    <row r="92" spans="2:11" ht="24.75" customHeight="1">
      <c r="B92" s="53" t="s">
        <v>72</v>
      </c>
      <c r="C92" s="54"/>
      <c r="D92" s="54"/>
      <c r="E92" s="54"/>
      <c r="F92" s="54"/>
      <c r="G92" s="54"/>
      <c r="H92" s="54"/>
      <c r="I92" s="54"/>
      <c r="J92" s="54"/>
      <c r="K92" s="54"/>
    </row>
    <row r="93" spans="2:11" ht="12.75">
      <c r="B93" s="55" t="s">
        <v>105</v>
      </c>
      <c r="C93" s="56"/>
      <c r="D93" s="56"/>
      <c r="E93" s="56"/>
      <c r="F93" s="56"/>
      <c r="G93" s="56"/>
      <c r="H93" s="56"/>
      <c r="I93" s="56"/>
      <c r="J93" s="56"/>
      <c r="K93" s="56"/>
    </row>
    <row r="94" spans="2:11" ht="14.25" customHeight="1">
      <c r="B94" s="56"/>
      <c r="C94" s="56"/>
      <c r="D94" s="56"/>
      <c r="E94" s="56"/>
      <c r="F94" s="56"/>
      <c r="G94" s="56"/>
      <c r="H94" s="56"/>
      <c r="I94" s="56"/>
      <c r="J94" s="56"/>
      <c r="K94" s="56"/>
    </row>
    <row r="95" spans="2:11" ht="9.75" customHeight="1">
      <c r="B95" s="10"/>
      <c r="C95" s="10"/>
      <c r="D95" s="10"/>
      <c r="E95" s="10"/>
      <c r="F95" s="10"/>
      <c r="G95" s="10"/>
      <c r="H95" s="10"/>
      <c r="I95" s="10"/>
      <c r="J95" s="10"/>
      <c r="K95" s="10"/>
    </row>
    <row r="96" spans="2:11" ht="12.75">
      <c r="B96" s="1"/>
      <c r="C96" s="1"/>
      <c r="D96" s="1"/>
      <c r="E96" s="1"/>
      <c r="F96" s="8"/>
      <c r="G96" s="1"/>
      <c r="H96" s="57" t="s">
        <v>101</v>
      </c>
      <c r="I96" s="58"/>
      <c r="J96" s="58"/>
      <c r="K96" s="58"/>
    </row>
    <row r="97" spans="2:11" ht="12.75">
      <c r="B97" s="1"/>
      <c r="C97" s="1"/>
      <c r="D97" s="1"/>
      <c r="E97" s="1"/>
      <c r="F97" s="8"/>
      <c r="G97" s="1"/>
      <c r="H97" s="52" t="s">
        <v>102</v>
      </c>
      <c r="I97" s="52"/>
      <c r="J97" s="52"/>
      <c r="K97" s="52"/>
    </row>
    <row r="98" spans="2:11" ht="12.75">
      <c r="B98" s="1"/>
      <c r="C98" s="1"/>
      <c r="D98" s="1"/>
      <c r="E98" s="1"/>
      <c r="F98" s="8"/>
      <c r="G98" s="1"/>
      <c r="H98" s="34"/>
      <c r="I98" s="34"/>
      <c r="J98" s="34"/>
      <c r="K98" s="34"/>
    </row>
    <row r="99" spans="2:11" ht="12.75">
      <c r="B99" s="1"/>
      <c r="C99" s="1"/>
      <c r="D99" s="1"/>
      <c r="E99" s="1"/>
      <c r="F99" s="8"/>
      <c r="G99" s="1"/>
      <c r="H99" s="52" t="s">
        <v>103</v>
      </c>
      <c r="I99" s="52"/>
      <c r="J99" s="52"/>
      <c r="K99" s="52"/>
    </row>
    <row r="100" spans="8:11" ht="12.75">
      <c r="H100" s="52" t="s">
        <v>104</v>
      </c>
      <c r="I100" s="52"/>
      <c r="J100" s="52"/>
      <c r="K100" s="52"/>
    </row>
  </sheetData>
  <sheetProtection/>
  <mergeCells count="135">
    <mergeCell ref="B69:C69"/>
    <mergeCell ref="B77:C77"/>
    <mergeCell ref="B78:C78"/>
    <mergeCell ref="B56:D57"/>
    <mergeCell ref="E56:E57"/>
    <mergeCell ref="B70:C70"/>
    <mergeCell ref="B71:C71"/>
    <mergeCell ref="B61:K61"/>
    <mergeCell ref="D63:G63"/>
    <mergeCell ref="H63:K63"/>
    <mergeCell ref="B66:C66"/>
    <mergeCell ref="B67:C67"/>
    <mergeCell ref="B68:C68"/>
    <mergeCell ref="B54:D55"/>
    <mergeCell ref="E54:E55"/>
    <mergeCell ref="F54:F55"/>
    <mergeCell ref="H97:K97"/>
    <mergeCell ref="B92:K92"/>
    <mergeCell ref="B93:K94"/>
    <mergeCell ref="H96:K96"/>
    <mergeCell ref="F56:F57"/>
    <mergeCell ref="G56:I56"/>
    <mergeCell ref="B84:K90"/>
    <mergeCell ref="B81:K81"/>
    <mergeCell ref="B83:K83"/>
    <mergeCell ref="B58:D59"/>
    <mergeCell ref="E58:E59"/>
    <mergeCell ref="F58:F59"/>
    <mergeCell ref="B72:C72"/>
    <mergeCell ref="B73:C73"/>
    <mergeCell ref="B74:C74"/>
    <mergeCell ref="B75:C75"/>
    <mergeCell ref="B76:C76"/>
    <mergeCell ref="G54:I54"/>
    <mergeCell ref="G55:I55"/>
    <mergeCell ref="B50:D50"/>
    <mergeCell ref="G50:I50"/>
    <mergeCell ref="B51:D51"/>
    <mergeCell ref="G51:I51"/>
    <mergeCell ref="B52:D52"/>
    <mergeCell ref="G52:I52"/>
    <mergeCell ref="B53:D53"/>
    <mergeCell ref="G53:I53"/>
    <mergeCell ref="J46:J47"/>
    <mergeCell ref="K46:K47"/>
    <mergeCell ref="B48:D48"/>
    <mergeCell ref="G48:I48"/>
    <mergeCell ref="B49:D49"/>
    <mergeCell ref="G49:I49"/>
    <mergeCell ref="B44:D44"/>
    <mergeCell ref="G44:I44"/>
    <mergeCell ref="B45:D45"/>
    <mergeCell ref="G45:I45"/>
    <mergeCell ref="B46:D47"/>
    <mergeCell ref="E46:E47"/>
    <mergeCell ref="F46:F47"/>
    <mergeCell ref="G46:I47"/>
    <mergeCell ref="B41:D42"/>
    <mergeCell ref="E41:E42"/>
    <mergeCell ref="F41:F42"/>
    <mergeCell ref="G41:I41"/>
    <mergeCell ref="G42:I42"/>
    <mergeCell ref="B43:D43"/>
    <mergeCell ref="G43:I43"/>
    <mergeCell ref="B38:D38"/>
    <mergeCell ref="G38:I38"/>
    <mergeCell ref="B39:D39"/>
    <mergeCell ref="G39:I39"/>
    <mergeCell ref="B40:D40"/>
    <mergeCell ref="G40:I40"/>
    <mergeCell ref="B35:D37"/>
    <mergeCell ref="E35:E37"/>
    <mergeCell ref="F35:F37"/>
    <mergeCell ref="G35:I36"/>
    <mergeCell ref="J35:J36"/>
    <mergeCell ref="K35:K36"/>
    <mergeCell ref="G37:I37"/>
    <mergeCell ref="J29:J30"/>
    <mergeCell ref="K29:K30"/>
    <mergeCell ref="B30:D30"/>
    <mergeCell ref="G31:I31"/>
    <mergeCell ref="B33:F34"/>
    <mergeCell ref="G33:K34"/>
    <mergeCell ref="B27:D27"/>
    <mergeCell ref="G27:I27"/>
    <mergeCell ref="B28:D28"/>
    <mergeCell ref="G28:I28"/>
    <mergeCell ref="B29:D29"/>
    <mergeCell ref="G29:I30"/>
    <mergeCell ref="J23:J24"/>
    <mergeCell ref="K23:K24"/>
    <mergeCell ref="B24:D24"/>
    <mergeCell ref="B25:D25"/>
    <mergeCell ref="G25:I25"/>
    <mergeCell ref="B26:D26"/>
    <mergeCell ref="G26:I26"/>
    <mergeCell ref="B21:D21"/>
    <mergeCell ref="G21:I21"/>
    <mergeCell ref="B22:D22"/>
    <mergeCell ref="G22:I22"/>
    <mergeCell ref="B23:D23"/>
    <mergeCell ref="G23:I24"/>
    <mergeCell ref="B16:D16"/>
    <mergeCell ref="G16:I16"/>
    <mergeCell ref="B17:D20"/>
    <mergeCell ref="E17:E20"/>
    <mergeCell ref="F17:F20"/>
    <mergeCell ref="G17:I17"/>
    <mergeCell ref="G20:I20"/>
    <mergeCell ref="G18:I18"/>
    <mergeCell ref="G19:I19"/>
    <mergeCell ref="B12:D12"/>
    <mergeCell ref="G12:I12"/>
    <mergeCell ref="B13:D13"/>
    <mergeCell ref="G13:I13"/>
    <mergeCell ref="B14:D14"/>
    <mergeCell ref="B15:D15"/>
    <mergeCell ref="G15:I15"/>
    <mergeCell ref="G14:I14"/>
    <mergeCell ref="B1:K1"/>
    <mergeCell ref="B2:K2"/>
    <mergeCell ref="B3:K3"/>
    <mergeCell ref="B5:K5"/>
    <mergeCell ref="B9:K9"/>
    <mergeCell ref="B11:K11"/>
    <mergeCell ref="H99:K99"/>
    <mergeCell ref="H100:K100"/>
    <mergeCell ref="B6:C6"/>
    <mergeCell ref="D6:G6"/>
    <mergeCell ref="H6:I6"/>
    <mergeCell ref="J6:K6"/>
    <mergeCell ref="B7:C7"/>
    <mergeCell ref="D7:G7"/>
    <mergeCell ref="H7:I7"/>
    <mergeCell ref="J7:K7"/>
  </mergeCells>
  <printOptions/>
  <pageMargins left="1.32" right="0.7480314960629921" top="0.5905511811023623" bottom="0.5905511811023623" header="0.5118110236220472" footer="0.5118110236220472"/>
  <pageSetup horizontalDpi="300" verticalDpi="300" orientation="portrait" paperSize="9" scale="80" r:id="rId1"/>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Sunjka</cp:lastModifiedBy>
  <cp:lastPrinted>2010-07-13T09:42:02Z</cp:lastPrinted>
  <dcterms:created xsi:type="dcterms:W3CDTF">2007-02-12T13:02:25Z</dcterms:created>
  <dcterms:modified xsi:type="dcterms:W3CDTF">2010-07-13T11:33:26Z</dcterms:modified>
  <cp:category/>
  <cp:version/>
  <cp:contentType/>
  <cp:contentStatus/>
</cp:coreProperties>
</file>