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<sst xmlns="http://schemas.openxmlformats.org/spreadsheetml/2006/main" count="177" uniqueCount="144">
  <si>
    <t>sa pravom glasa (Sl.Glasnik RS br 100/2006 i 116/2006)</t>
  </si>
  <si>
    <t>"PUTEVI" AD UŽICE</t>
  </si>
  <si>
    <t>I OPŠTI PODACI</t>
  </si>
  <si>
    <t>1. Poslovno ime</t>
  </si>
  <si>
    <t xml:space="preserve">    Sedište i adresa</t>
  </si>
  <si>
    <t xml:space="preserve">    Matični broj</t>
  </si>
  <si>
    <t xml:space="preserve">    PIB</t>
  </si>
  <si>
    <t>PUTEVI AD UŽICE</t>
  </si>
  <si>
    <t>UŽICE, N.PAŠIĆA 38</t>
  </si>
  <si>
    <t>07156332</t>
  </si>
  <si>
    <t>2. Web site</t>
  </si>
  <si>
    <t xml:space="preserve">    E mail adresa</t>
  </si>
  <si>
    <t>BD 12285/2005   13.05.2005.</t>
  </si>
  <si>
    <t>3. Broj i datum rešenja o upisu u registar privrednih subjekata</t>
  </si>
  <si>
    <t>4. Delatnost</t>
  </si>
  <si>
    <t>45230 IZGRADNJA SAOBRAĆAJNICA,AERODROMSKIH PISTA I SPORTSKIH TERENA</t>
  </si>
  <si>
    <t>5. Broj zaposlenih</t>
  </si>
  <si>
    <t>6. Broj akcionara</t>
  </si>
  <si>
    <t>7. Deset najvećih akcionara</t>
  </si>
  <si>
    <t>Akcionari</t>
  </si>
  <si>
    <t>Učešće u osnovnom kapitalu %</t>
  </si>
  <si>
    <t>982.241     Obične akcije sa pravom glasa, na ime</t>
  </si>
  <si>
    <t>ESVUFR</t>
  </si>
  <si>
    <t>RSPUTUE84223</t>
  </si>
  <si>
    <t>9.  Broj izdatih akcija</t>
  </si>
  <si>
    <t xml:space="preserve">     CFI kod</t>
  </si>
  <si>
    <t xml:space="preserve">     ISIN broj</t>
  </si>
  <si>
    <t>8.  Vrednost osnovnog kapitala</t>
  </si>
  <si>
    <t>10. Podaci o zavisnim društvima</t>
  </si>
  <si>
    <t>Poslovno ime</t>
  </si>
  <si>
    <t>Sedište i poslovna adresa</t>
  </si>
  <si>
    <t>AD "NOVI PAZAR-PUT"</t>
  </si>
  <si>
    <t>DOO "PUTEVI BIJELO POLJE"</t>
  </si>
  <si>
    <t>NOVI PAZAR, ŠABANA KOČE 67</t>
  </si>
  <si>
    <t>BIJELO POLJE, INUSTRIJSKA BB</t>
  </si>
  <si>
    <t>11. Poslovno ime, sedište i poslovna adresa revizorske kuće koja je revidirala poslednji finansijski izveštaj</t>
  </si>
  <si>
    <t>12. Poslovno ime organizovanog tržišta na koje su uključene akcije</t>
  </si>
  <si>
    <t>II PODACI O UPRAVI DRUŠTVA</t>
  </si>
  <si>
    <t>1. Članovi Upravnog odbora</t>
  </si>
  <si>
    <t>Ime, prezime, prebivalište</t>
  </si>
  <si>
    <t>Obrazovanje</t>
  </si>
  <si>
    <t>Sadašnje zaposlenje</t>
  </si>
  <si>
    <t>Članstvo u UO i NO drugih društava</t>
  </si>
  <si>
    <t>Isplaćeni neto iznos naknade</t>
  </si>
  <si>
    <t>Broj i % akcija koje poseduju u AD</t>
  </si>
  <si>
    <t>2. Članovi Nadzornog odbora</t>
  </si>
  <si>
    <t>MIĆIĆ VASILIJE</t>
  </si>
  <si>
    <t>RAIFFEISEN ZENTRAL BANK</t>
  </si>
  <si>
    <t>ZB INVEST DOO</t>
  </si>
  <si>
    <t>KREJOVIĆ ZVONKO</t>
  </si>
  <si>
    <t>FINASTA</t>
  </si>
  <si>
    <t>UNICREDIT BANK AUSTRIA AG</t>
  </si>
  <si>
    <t>ERSTE&amp;STEIERMARKISCHE BANK DD</t>
  </si>
  <si>
    <t>BDD M&amp;V INVESTMENTS AD</t>
  </si>
  <si>
    <t>dipl.maš.inž.</t>
  </si>
  <si>
    <t>-</t>
  </si>
  <si>
    <t>dipl.pravnik</t>
  </si>
  <si>
    <t>23765     2,42%</t>
  </si>
  <si>
    <t>TOMONJIĆ MILOJKO</t>
  </si>
  <si>
    <t>dipl.ecc</t>
  </si>
  <si>
    <t>KOMERCIJALNA BANKA</t>
  </si>
  <si>
    <t>MILINKOVIĆ SLAVKO</t>
  </si>
  <si>
    <t>NEMA AKCIJE</t>
  </si>
  <si>
    <t>188        0,02%</t>
  </si>
  <si>
    <t>BOJOVIĆ BRANKO</t>
  </si>
  <si>
    <t>dipl.inž.geod.</t>
  </si>
  <si>
    <t>PUTEVI AD POŽEGA</t>
  </si>
  <si>
    <t>LJAJIĆ IZET</t>
  </si>
  <si>
    <t>dipl.gradj.inž</t>
  </si>
  <si>
    <t>AD NOVI PAZAR-PUT</t>
  </si>
  <si>
    <t>RADIVOJEVIĆ ZORAN</t>
  </si>
  <si>
    <t>GRANIT PEŠČAR LJIG</t>
  </si>
  <si>
    <t>PROTIĆ MILUTIN</t>
  </si>
  <si>
    <t>JEREMIĆ MLADEN</t>
  </si>
  <si>
    <t>SAJIĆ SVETLANA</t>
  </si>
  <si>
    <t>3. Navesti da li uprava društva ima usvojen pisani kodeks ponašanja</t>
  </si>
  <si>
    <t>NEMA</t>
  </si>
  <si>
    <t>III PODACI O POSLOVANJU DRUŠTVA</t>
  </si>
  <si>
    <t>1.Izveštaj uprave o realizaciji usvojene poslovne politike, sa navodjenjem slućajeva i razloga zaodstupanje</t>
  </si>
  <si>
    <t>Bruto dobit</t>
  </si>
  <si>
    <t>Ukupni prihodi</t>
  </si>
  <si>
    <t>Ukupni rashodi</t>
  </si>
  <si>
    <t>Poslovni prihodi</t>
  </si>
  <si>
    <t>Poslovni rashodi</t>
  </si>
  <si>
    <t>Poslovna dobit</t>
  </si>
  <si>
    <t>2. Pokazatelji poslovanja                                                                    u 000 dinara</t>
  </si>
  <si>
    <t>Ekonomičnost poslovanja                  (poslovni prihod/poslovni rashod)</t>
  </si>
  <si>
    <t>Rentabilnost poslovanja                       (bruto dobit/ukupan prihod)</t>
  </si>
  <si>
    <t>Likvidnost                                             (obrtna imovina/kratkorocne obaveze)</t>
  </si>
  <si>
    <t>Prinos na ukupan kapital                      (bruto dobit/poslovna imovina) %</t>
  </si>
  <si>
    <t>Neto prinos na sopstveni kapital             (neto dobit/kapital) %</t>
  </si>
  <si>
    <t>Stepen zaduženosti                            (ukupne obaveze/ukupna pasiva)  %</t>
  </si>
  <si>
    <t>Likvidnost I stepena                     (gotovina i got.ekvivalenti/kratkoročne obaveze)</t>
  </si>
  <si>
    <t>Likvidnost II stepena         (obrtna imovina - zalihe/kratkoročne obaveze)</t>
  </si>
  <si>
    <t>Neto obrtni kapital                                (obrtna imovina-kratkoročne obaveze)  RSD</t>
  </si>
  <si>
    <t>Cena akcija                                    (najviša i najniža u izveštajnom periodu)</t>
  </si>
  <si>
    <t>Tržišna kapitalizacija 31.12.2008.</t>
  </si>
  <si>
    <t xml:space="preserve">Dobitak po akciji                                (neto dobit/broj akcija) </t>
  </si>
  <si>
    <t>3. Informacije o ostvarenjima društva po segmentma</t>
  </si>
  <si>
    <t>Kupci koji učestvuju sa više od 10% u prihodima društva</t>
  </si>
  <si>
    <t>4. Navesti svaku promenu veću od 10% u odnosu na prethodnu godinu</t>
  </si>
  <si>
    <t>Potraživanja</t>
  </si>
  <si>
    <t>Kratkoročne obaveze</t>
  </si>
  <si>
    <t>5. Navesti slučajeve kod kojih postoji neizvesnost naplate prihoda ili budućih troškova koji mogu značajno uticati na finansijsku poziciju društva</t>
  </si>
  <si>
    <t>6. Informacije o stanju, sticanju, prodaji i poništenju sopstvenih akcija</t>
  </si>
  <si>
    <t>PREMA PROCENI UPRAVE NEMA TAKVIH RIZIKA</t>
  </si>
  <si>
    <t>7. Ulaganja u istraživanje i razvoj osnovne delatnosti, informacione tehnologije i ljudske resurse</t>
  </si>
  <si>
    <t>8. Navesti iznos, naćin formiranja i upotrebu rezervi u poslednje dve godine</t>
  </si>
  <si>
    <t>9. Navesti sve bitne poslovne dogadjaje koji su se desili od dana bilansiranja do dana podnošenja izveštaja</t>
  </si>
  <si>
    <t>10. Obrazložiti i ostale bitne promene podataka sadržanih u prospektu, a koji nisu napred navedeni</t>
  </si>
  <si>
    <t>IV OSTALO</t>
  </si>
  <si>
    <t>DRUŠTVO ODGOVARA ZA TAČNOST I ISTINITOST PODATAKA NAVEDENIH U IZVEŠTAJU NA ISTI NAČIN KAO ZA ISTINITOST I TAČNOST PODATAKA NAVEDENIH U PROSPEKTU.</t>
  </si>
  <si>
    <t>DIREKTOR</t>
  </si>
  <si>
    <t>_____________________________________</t>
  </si>
  <si>
    <t xml:space="preserve"> i člana 4 Pravilnika o sadržini i načinu izveštavanja javnih društava i obaveštavanju o posedovanju akcija</t>
  </si>
  <si>
    <t xml:space="preserve">Na osnovu člana 67 stav 1 Zakona o tržištu hartija od vrednosti i drugih finansijskih instrumenata (Sl.glasnik RS br. 47/2006) </t>
  </si>
  <si>
    <t>www.puteviuzice.com</t>
  </si>
  <si>
    <t>office@puteviuzice.com</t>
  </si>
  <si>
    <t>1323</t>
  </si>
  <si>
    <t>OBJAVLJUJU GODIŠNJI IZVEŠTAJ O POSLOVANJU ZA 2009.GODINU</t>
  </si>
  <si>
    <t>Broj akcija 31.12.2009.</t>
  </si>
  <si>
    <t>% vlasnistva</t>
  </si>
  <si>
    <t>POSLOVANJE U 2009.GOD OBAVLJALO SE U SKLADU SA USVOJENOM POSLOVNOM POLITIKOM DRUŠTVA.</t>
  </si>
  <si>
    <t>MILAN BOJOVIĆ, dipl.inž.geod.</t>
  </si>
  <si>
    <t>826</t>
  </si>
  <si>
    <t>PUTEVI CENTAR DOO BEOGRAD</t>
  </si>
  <si>
    <t>DDOR NOVI SAD</t>
  </si>
  <si>
    <t>TELEKOMUNIKACIJA DOO BLACE</t>
  </si>
  <si>
    <t>"EUROAUDIT" , Preduzeće za reviziju, računovodstveni i finansijski konsalting   Beograd,Bulevar despota Stefana 12/V</t>
  </si>
  <si>
    <t>BEOGRADSKA BERZA ad BEOGRAD</t>
  </si>
  <si>
    <t>PENZIONER</t>
  </si>
  <si>
    <t>JP "PUTEVI SRBIJE" , MINISTARSTVO ZA NIP I                         MINISTARSTVO ZA INFRASTRUKTURU</t>
  </si>
  <si>
    <t>NAJVISA CENA 1467,00 DIN NAJNIZA CENA 501,00 DIN</t>
  </si>
  <si>
    <t>CINKARA DOO KRUSEVAC</t>
  </si>
  <si>
    <t>Nekretnine,postrojenja i oprema</t>
  </si>
  <si>
    <t>Dugoročna rezervisanja</t>
  </si>
  <si>
    <t>SMANJENJE - SMANJENO ULAGANJE U OPREMU U 2009.GOD</t>
  </si>
  <si>
    <t>SMANJENJE - NAPLAĆENA POTRAŽIVANJA OD JP PUTEVI SRBIJE I MINISTARSTVA ZA NIP</t>
  </si>
  <si>
    <t>SMANJENJE - UKINUTA DUGOROČNA REZERVISANJA PO ISTEKU GARANTNOG ROKA</t>
  </si>
  <si>
    <t>SMANJENJE - VRAĆENI KRATKOROČNI KREDITI KOD BANAKA KOD KOJIH JE OBEZBEDJENJE CESIJA SA JP PUTEVI SRBIJE I SMANJENE OBAVEZE IZ POSLOVANJA</t>
  </si>
  <si>
    <t>ULAGANJA U NEKRETNINE, POSTROJENJA I OPREMU U 2009.GOD IZNOSE 68.486.694,00 DINARA</t>
  </si>
  <si>
    <t>26.01.2010.god UPRAVNI ODBOR DRUŠTVA DONEO JE ODLUKU O STICANJU SOPSTVENIH AKCIJA - 5% UKUPNIH AKCIJA</t>
  </si>
  <si>
    <t>U 2008. REZERVE SU POVEĆANE ZA 18.107.000,00 DIN                         (RACUN 321,322)</t>
  </si>
  <si>
    <t>Dobavljači koji učestvuju sa više od 10% u ukupnim obavezama društva prema dobavlj.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</si>
</sst>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1" xfId="0" applyNumberFormat="1" applyBorder="1" applyAlignment="1">
      <alignment horizontal="right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4" fillId="0" borderId="5" xfId="20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3" fillId="0" borderId="7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" fontId="0" fillId="0" borderId="15" xfId="0" applyNumberFormat="1" applyBorder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2" xfId="0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" fillId="0" borderId="8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teviuzice.com/" TargetMode="External" /><Relationship Id="rId2" Type="http://schemas.openxmlformats.org/officeDocument/2006/relationships/hyperlink" Target="mailto:office@puteviuzice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K36" sqref="K36"/>
    </sheetView>
  </sheetViews>
  <sheetFormatPr defaultColWidth="9.140625" defaultRowHeight="12.75"/>
  <cols>
    <col min="10" max="10" width="13.8515625" style="0" customWidth="1"/>
  </cols>
  <sheetData>
    <row r="1" spans="1:10" ht="12" customHeight="1">
      <c r="A1" s="61" t="s">
        <v>115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" customHeight="1">
      <c r="A2" s="13" t="s">
        <v>114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5.5" customHeight="1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</row>
    <row r="5" ht="12" customHeight="1"/>
    <row r="6" spans="1:10" ht="12" customHeight="1">
      <c r="A6" s="63" t="s">
        <v>119</v>
      </c>
      <c r="B6" s="63"/>
      <c r="C6" s="63"/>
      <c r="D6" s="63"/>
      <c r="E6" s="63"/>
      <c r="F6" s="63"/>
      <c r="G6" s="63"/>
      <c r="H6" s="63"/>
      <c r="I6" s="63"/>
      <c r="J6" s="63"/>
    </row>
    <row r="7" ht="12" customHeight="1"/>
    <row r="8" spans="1:10" ht="12" customHeight="1">
      <c r="A8" s="54" t="s">
        <v>2</v>
      </c>
      <c r="B8" s="55"/>
      <c r="C8" s="55"/>
      <c r="D8" s="55"/>
      <c r="E8" s="56"/>
      <c r="F8" s="56"/>
      <c r="G8" s="56"/>
      <c r="H8" s="56"/>
      <c r="I8" s="56"/>
      <c r="J8" s="57"/>
    </row>
    <row r="9" spans="1:10" ht="12" customHeight="1">
      <c r="A9" s="58" t="s">
        <v>3</v>
      </c>
      <c r="B9" s="59"/>
      <c r="C9" s="59"/>
      <c r="D9" s="60"/>
      <c r="E9" s="44" t="s">
        <v>7</v>
      </c>
      <c r="F9" s="45"/>
      <c r="G9" s="45"/>
      <c r="H9" s="45"/>
      <c r="I9" s="45"/>
      <c r="J9" s="46"/>
    </row>
    <row r="10" spans="1:10" ht="12" customHeight="1">
      <c r="A10" s="41" t="s">
        <v>4</v>
      </c>
      <c r="B10" s="42"/>
      <c r="C10" s="42"/>
      <c r="D10" s="43"/>
      <c r="E10" s="47" t="s">
        <v>8</v>
      </c>
      <c r="F10" s="48"/>
      <c r="G10" s="48"/>
      <c r="H10" s="48"/>
      <c r="I10" s="48"/>
      <c r="J10" s="49"/>
    </row>
    <row r="11" spans="1:10" ht="12" customHeight="1">
      <c r="A11" s="41" t="s">
        <v>5</v>
      </c>
      <c r="B11" s="42"/>
      <c r="C11" s="42"/>
      <c r="D11" s="43"/>
      <c r="E11" s="50" t="s">
        <v>9</v>
      </c>
      <c r="F11" s="51"/>
      <c r="G11" s="51"/>
      <c r="H11" s="51"/>
      <c r="I11" s="51"/>
      <c r="J11" s="52"/>
    </row>
    <row r="12" spans="1:10" ht="12" customHeight="1">
      <c r="A12" s="41" t="s">
        <v>6</v>
      </c>
      <c r="B12" s="42"/>
      <c r="C12" s="42"/>
      <c r="D12" s="43"/>
      <c r="E12" s="50">
        <v>101614596</v>
      </c>
      <c r="F12" s="51"/>
      <c r="G12" s="51"/>
      <c r="H12" s="51"/>
      <c r="I12" s="51"/>
      <c r="J12" s="52"/>
    </row>
    <row r="13" spans="1:10" ht="12" customHeight="1">
      <c r="A13" s="41" t="s">
        <v>10</v>
      </c>
      <c r="B13" s="42"/>
      <c r="C13" s="42"/>
      <c r="D13" s="43"/>
      <c r="E13" s="53" t="s">
        <v>116</v>
      </c>
      <c r="F13" s="48"/>
      <c r="G13" s="48"/>
      <c r="H13" s="48"/>
      <c r="I13" s="48"/>
      <c r="J13" s="49"/>
    </row>
    <row r="14" spans="1:10" ht="12" customHeight="1">
      <c r="A14" s="41" t="s">
        <v>11</v>
      </c>
      <c r="B14" s="42"/>
      <c r="C14" s="42"/>
      <c r="D14" s="43"/>
      <c r="E14" s="53" t="s">
        <v>117</v>
      </c>
      <c r="F14" s="48"/>
      <c r="G14" s="48"/>
      <c r="H14" s="48"/>
      <c r="I14" s="48"/>
      <c r="J14" s="49"/>
    </row>
    <row r="15" spans="1:10" ht="12" customHeight="1">
      <c r="A15" s="64" t="s">
        <v>13</v>
      </c>
      <c r="B15" s="65"/>
      <c r="C15" s="65"/>
      <c r="D15" s="66"/>
      <c r="E15" s="47" t="s">
        <v>12</v>
      </c>
      <c r="F15" s="48"/>
      <c r="G15" s="48"/>
      <c r="H15" s="48"/>
      <c r="I15" s="48"/>
      <c r="J15" s="49"/>
    </row>
    <row r="16" spans="1:10" ht="12" customHeight="1">
      <c r="A16" s="64"/>
      <c r="B16" s="65"/>
      <c r="C16" s="65"/>
      <c r="D16" s="66"/>
      <c r="E16" s="47"/>
      <c r="F16" s="48"/>
      <c r="G16" s="48"/>
      <c r="H16" s="48"/>
      <c r="I16" s="48"/>
      <c r="J16" s="49"/>
    </row>
    <row r="17" spans="1:10" ht="12" customHeight="1">
      <c r="A17" s="67" t="s">
        <v>14</v>
      </c>
      <c r="B17" s="68"/>
      <c r="C17" s="68"/>
      <c r="D17" s="69"/>
      <c r="E17" s="70" t="s">
        <v>15</v>
      </c>
      <c r="F17" s="71"/>
      <c r="G17" s="71"/>
      <c r="H17" s="71"/>
      <c r="I17" s="71"/>
      <c r="J17" s="72"/>
    </row>
    <row r="18" spans="1:10" ht="12" customHeight="1">
      <c r="A18" s="73" t="s">
        <v>16</v>
      </c>
      <c r="B18" s="74"/>
      <c r="C18" s="74"/>
      <c r="D18" s="75"/>
      <c r="E18" s="50" t="s">
        <v>118</v>
      </c>
      <c r="F18" s="51"/>
      <c r="G18" s="51"/>
      <c r="H18" s="51"/>
      <c r="I18" s="51"/>
      <c r="J18" s="52"/>
    </row>
    <row r="19" spans="1:10" ht="12" customHeight="1">
      <c r="A19" s="76" t="s">
        <v>17</v>
      </c>
      <c r="B19" s="77"/>
      <c r="C19" s="77"/>
      <c r="D19" s="78"/>
      <c r="E19" s="79" t="s">
        <v>124</v>
      </c>
      <c r="F19" s="80"/>
      <c r="G19" s="80"/>
      <c r="H19" s="80"/>
      <c r="I19" s="80"/>
      <c r="J19" s="81"/>
    </row>
    <row r="20" spans="1:12" ht="12" customHeight="1">
      <c r="A20" s="83" t="s">
        <v>18</v>
      </c>
      <c r="B20" s="27"/>
      <c r="C20" s="27"/>
      <c r="D20" s="27"/>
      <c r="E20" s="27"/>
      <c r="F20" s="27"/>
      <c r="G20" s="27"/>
      <c r="H20" s="27"/>
      <c r="I20" s="27"/>
      <c r="J20" s="28"/>
      <c r="L20" s="2"/>
    </row>
    <row r="21" spans="1:10" ht="12" customHeight="1">
      <c r="A21" s="82" t="s">
        <v>19</v>
      </c>
      <c r="B21" s="82"/>
      <c r="C21" s="82"/>
      <c r="D21" s="82"/>
      <c r="E21" s="82" t="s">
        <v>120</v>
      </c>
      <c r="F21" s="82"/>
      <c r="G21" s="82"/>
      <c r="H21" s="82" t="s">
        <v>20</v>
      </c>
      <c r="I21" s="82"/>
      <c r="J21" s="82"/>
    </row>
    <row r="22" spans="1:10" ht="12" customHeight="1">
      <c r="A22" s="44" t="s">
        <v>125</v>
      </c>
      <c r="B22" s="45"/>
      <c r="C22" s="45"/>
      <c r="D22" s="46"/>
      <c r="E22" s="86">
        <v>633258</v>
      </c>
      <c r="F22" s="87"/>
      <c r="G22" s="88"/>
      <c r="H22" s="89">
        <v>64.47</v>
      </c>
      <c r="I22" s="87"/>
      <c r="J22" s="88"/>
    </row>
    <row r="23" spans="1:10" ht="12" customHeight="1">
      <c r="A23" s="47" t="s">
        <v>47</v>
      </c>
      <c r="B23" s="48"/>
      <c r="C23" s="48"/>
      <c r="D23" s="49"/>
      <c r="E23" s="18">
        <v>99911</v>
      </c>
      <c r="F23" s="84"/>
      <c r="G23" s="85"/>
      <c r="H23" s="12">
        <v>10.17</v>
      </c>
      <c r="I23" s="84"/>
      <c r="J23" s="85"/>
    </row>
    <row r="24" spans="1:10" ht="12" customHeight="1">
      <c r="A24" s="47" t="s">
        <v>48</v>
      </c>
      <c r="B24" s="48"/>
      <c r="C24" s="48"/>
      <c r="D24" s="49"/>
      <c r="E24" s="18">
        <v>36513</v>
      </c>
      <c r="F24" s="84"/>
      <c r="G24" s="85"/>
      <c r="H24" s="12">
        <v>3.72</v>
      </c>
      <c r="I24" s="84"/>
      <c r="J24" s="85"/>
    </row>
    <row r="25" spans="1:10" ht="12" customHeight="1">
      <c r="A25" s="47" t="s">
        <v>49</v>
      </c>
      <c r="B25" s="48"/>
      <c r="C25" s="48"/>
      <c r="D25" s="49"/>
      <c r="E25" s="18">
        <v>23765</v>
      </c>
      <c r="F25" s="84"/>
      <c r="G25" s="85"/>
      <c r="H25" s="12">
        <v>2.42</v>
      </c>
      <c r="I25" s="84"/>
      <c r="J25" s="85"/>
    </row>
    <row r="26" spans="1:10" ht="12" customHeight="1">
      <c r="A26" s="47" t="s">
        <v>50</v>
      </c>
      <c r="B26" s="48"/>
      <c r="C26" s="48"/>
      <c r="D26" s="49"/>
      <c r="E26" s="18">
        <v>14191</v>
      </c>
      <c r="F26" s="84"/>
      <c r="G26" s="85"/>
      <c r="H26" s="12">
        <v>1.44</v>
      </c>
      <c r="I26" s="84"/>
      <c r="J26" s="85"/>
    </row>
    <row r="27" spans="1:10" ht="12" customHeight="1">
      <c r="A27" s="47" t="s">
        <v>51</v>
      </c>
      <c r="B27" s="48"/>
      <c r="C27" s="48"/>
      <c r="D27" s="49"/>
      <c r="E27" s="18">
        <v>7775</v>
      </c>
      <c r="F27" s="84"/>
      <c r="G27" s="85"/>
      <c r="H27" s="12">
        <v>0.79</v>
      </c>
      <c r="I27" s="84"/>
      <c r="J27" s="85"/>
    </row>
    <row r="28" spans="1:10" ht="12" customHeight="1">
      <c r="A28" s="47" t="s">
        <v>52</v>
      </c>
      <c r="B28" s="48"/>
      <c r="C28" s="48"/>
      <c r="D28" s="49"/>
      <c r="E28" s="18">
        <v>6000</v>
      </c>
      <c r="F28" s="84"/>
      <c r="G28" s="85"/>
      <c r="H28" s="12">
        <v>0.61</v>
      </c>
      <c r="I28" s="84"/>
      <c r="J28" s="85"/>
    </row>
    <row r="29" spans="1:10" ht="12" customHeight="1">
      <c r="A29" s="47" t="s">
        <v>53</v>
      </c>
      <c r="B29" s="48"/>
      <c r="C29" s="48"/>
      <c r="D29" s="49"/>
      <c r="E29" s="18">
        <v>5373</v>
      </c>
      <c r="F29" s="84"/>
      <c r="G29" s="85"/>
      <c r="H29" s="12">
        <v>0.55</v>
      </c>
      <c r="I29" s="84"/>
      <c r="J29" s="85"/>
    </row>
    <row r="30" spans="1:10" ht="12" customHeight="1">
      <c r="A30" s="47" t="s">
        <v>126</v>
      </c>
      <c r="B30" s="48"/>
      <c r="C30" s="48"/>
      <c r="D30" s="49"/>
      <c r="E30" s="18">
        <v>4775</v>
      </c>
      <c r="F30" s="19"/>
      <c r="G30" s="14"/>
      <c r="H30" s="12">
        <v>0.49</v>
      </c>
      <c r="I30" s="13"/>
      <c r="J30" s="14"/>
    </row>
    <row r="31" spans="1:10" ht="12" customHeight="1">
      <c r="A31" s="47" t="s">
        <v>127</v>
      </c>
      <c r="B31" s="21"/>
      <c r="C31" s="21"/>
      <c r="D31" s="49"/>
      <c r="E31" s="18">
        <v>4042</v>
      </c>
      <c r="F31" s="19"/>
      <c r="G31" s="14"/>
      <c r="H31" s="12">
        <v>0.41</v>
      </c>
      <c r="I31" s="13"/>
      <c r="J31" s="14"/>
    </row>
    <row r="32" spans="1:10" ht="12" customHeight="1">
      <c r="A32" s="58" t="s">
        <v>27</v>
      </c>
      <c r="B32" s="59"/>
      <c r="C32" s="59"/>
      <c r="D32" s="60"/>
      <c r="E32" s="90">
        <v>642600000</v>
      </c>
      <c r="F32" s="91"/>
      <c r="G32" s="91"/>
      <c r="H32" s="91"/>
      <c r="I32" s="91"/>
      <c r="J32" s="92"/>
    </row>
    <row r="33" spans="1:10" ht="12" customHeight="1">
      <c r="A33" s="41" t="s">
        <v>24</v>
      </c>
      <c r="B33" s="42"/>
      <c r="C33" s="42"/>
      <c r="D33" s="43"/>
      <c r="E33" s="47" t="s">
        <v>21</v>
      </c>
      <c r="F33" s="48"/>
      <c r="G33" s="48"/>
      <c r="H33" s="48"/>
      <c r="I33" s="48"/>
      <c r="J33" s="49"/>
    </row>
    <row r="34" spans="1:10" ht="12" customHeight="1">
      <c r="A34" s="47" t="s">
        <v>25</v>
      </c>
      <c r="B34" s="48"/>
      <c r="C34" s="48"/>
      <c r="D34" s="49"/>
      <c r="E34" s="47" t="s">
        <v>22</v>
      </c>
      <c r="F34" s="48"/>
      <c r="G34" s="48"/>
      <c r="H34" s="48"/>
      <c r="I34" s="48"/>
      <c r="J34" s="49"/>
    </row>
    <row r="35" spans="1:10" ht="12" customHeight="1">
      <c r="A35" s="93" t="s">
        <v>26</v>
      </c>
      <c r="B35" s="94"/>
      <c r="C35" s="94"/>
      <c r="D35" s="95"/>
      <c r="E35" s="96" t="s">
        <v>23</v>
      </c>
      <c r="F35" s="97"/>
      <c r="G35" s="97"/>
      <c r="H35" s="97"/>
      <c r="I35" s="97"/>
      <c r="J35" s="98"/>
    </row>
    <row r="36" spans="1:10" ht="12" customHeight="1">
      <c r="A36" s="83" t="s">
        <v>28</v>
      </c>
      <c r="B36" s="139"/>
      <c r="C36" s="139"/>
      <c r="D36" s="139"/>
      <c r="E36" s="32"/>
      <c r="F36" s="32"/>
      <c r="G36" s="32"/>
      <c r="H36" s="32"/>
      <c r="I36" s="32"/>
      <c r="J36" s="33"/>
    </row>
    <row r="37" spans="1:10" ht="12" customHeight="1">
      <c r="A37" s="99" t="s">
        <v>29</v>
      </c>
      <c r="B37" s="99"/>
      <c r="C37" s="99"/>
      <c r="D37" s="99"/>
      <c r="E37" s="100" t="s">
        <v>30</v>
      </c>
      <c r="F37" s="101"/>
      <c r="G37" s="101"/>
      <c r="H37" s="102"/>
      <c r="I37" s="100" t="s">
        <v>121</v>
      </c>
      <c r="J37" s="102"/>
    </row>
    <row r="38" spans="1:10" ht="12" customHeight="1">
      <c r="A38" s="44" t="s">
        <v>31</v>
      </c>
      <c r="B38" s="45"/>
      <c r="C38" s="45"/>
      <c r="D38" s="46"/>
      <c r="E38" s="44" t="s">
        <v>33</v>
      </c>
      <c r="F38" s="45"/>
      <c r="G38" s="45"/>
      <c r="H38" s="46"/>
      <c r="I38" s="144">
        <v>77.29</v>
      </c>
      <c r="J38" s="145"/>
    </row>
    <row r="39" spans="1:10" ht="12" customHeight="1">
      <c r="A39" s="96" t="s">
        <v>32</v>
      </c>
      <c r="B39" s="97"/>
      <c r="C39" s="97"/>
      <c r="D39" s="98"/>
      <c r="E39" s="96" t="s">
        <v>34</v>
      </c>
      <c r="F39" s="97"/>
      <c r="G39" s="97"/>
      <c r="H39" s="98"/>
      <c r="I39" s="146">
        <v>100</v>
      </c>
      <c r="J39" s="105"/>
    </row>
    <row r="40" spans="1:10" ht="38.25" customHeight="1">
      <c r="A40" s="140" t="s">
        <v>35</v>
      </c>
      <c r="B40" s="140"/>
      <c r="C40" s="140"/>
      <c r="D40" s="140"/>
      <c r="E40" s="38" t="s">
        <v>128</v>
      </c>
      <c r="F40" s="103"/>
      <c r="G40" s="103"/>
      <c r="H40" s="103"/>
      <c r="I40" s="103"/>
      <c r="J40" s="104"/>
    </row>
    <row r="41" spans="1:10" ht="24" customHeight="1">
      <c r="A41" s="141" t="s">
        <v>36</v>
      </c>
      <c r="B41" s="142"/>
      <c r="C41" s="142"/>
      <c r="D41" s="143"/>
      <c r="E41" s="31" t="s">
        <v>129</v>
      </c>
      <c r="F41" s="32"/>
      <c r="G41" s="32"/>
      <c r="H41" s="32"/>
      <c r="I41" s="32"/>
      <c r="J41" s="33"/>
    </row>
    <row r="42" spans="1:10" ht="12" customHeight="1">
      <c r="A42" s="22" t="s">
        <v>37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2" customHeight="1">
      <c r="A43" s="26" t="s">
        <v>38</v>
      </c>
      <c r="B43" s="27"/>
      <c r="C43" s="27"/>
      <c r="D43" s="27"/>
      <c r="E43" s="27"/>
      <c r="F43" s="27"/>
      <c r="G43" s="27"/>
      <c r="H43" s="27"/>
      <c r="I43" s="27"/>
      <c r="J43" s="28"/>
    </row>
    <row r="44" spans="1:12" ht="12" customHeight="1">
      <c r="A44" s="109" t="s">
        <v>39</v>
      </c>
      <c r="B44" s="109"/>
      <c r="C44" s="109"/>
      <c r="D44" s="1" t="s">
        <v>40</v>
      </c>
      <c r="E44" s="109" t="s">
        <v>41</v>
      </c>
      <c r="F44" s="109"/>
      <c r="G44" s="109" t="s">
        <v>42</v>
      </c>
      <c r="H44" s="109"/>
      <c r="I44" s="1" t="s">
        <v>43</v>
      </c>
      <c r="J44" s="1" t="s">
        <v>44</v>
      </c>
      <c r="K44" s="2"/>
      <c r="L44" s="2"/>
    </row>
    <row r="45" spans="1:12" ht="12" customHeight="1">
      <c r="A45" s="44" t="s">
        <v>46</v>
      </c>
      <c r="B45" s="45"/>
      <c r="C45" s="46"/>
      <c r="D45" s="3" t="s">
        <v>54</v>
      </c>
      <c r="E45" s="110" t="s">
        <v>130</v>
      </c>
      <c r="F45" s="111"/>
      <c r="G45" s="112"/>
      <c r="H45" s="113"/>
      <c r="I45" s="9" t="s">
        <v>55</v>
      </c>
      <c r="J45" s="8" t="s">
        <v>62</v>
      </c>
      <c r="K45" s="2"/>
      <c r="L45" s="2"/>
    </row>
    <row r="46" spans="1:12" ht="12" customHeight="1">
      <c r="A46" s="47" t="s">
        <v>49</v>
      </c>
      <c r="B46" s="48"/>
      <c r="C46" s="49"/>
      <c r="D46" s="6" t="s">
        <v>56</v>
      </c>
      <c r="E46" s="117" t="s">
        <v>7</v>
      </c>
      <c r="F46" s="118"/>
      <c r="G46" s="114"/>
      <c r="H46" s="116"/>
      <c r="I46" s="10" t="s">
        <v>55</v>
      </c>
      <c r="J46" s="8" t="s">
        <v>57</v>
      </c>
      <c r="K46" s="2"/>
      <c r="L46" s="2"/>
    </row>
    <row r="47" spans="1:12" ht="12" customHeight="1">
      <c r="A47" s="114" t="s">
        <v>58</v>
      </c>
      <c r="B47" s="115"/>
      <c r="C47" s="116"/>
      <c r="D47" s="8" t="s">
        <v>59</v>
      </c>
      <c r="E47" s="117" t="s">
        <v>60</v>
      </c>
      <c r="F47" s="118"/>
      <c r="G47" s="114"/>
      <c r="H47" s="116"/>
      <c r="I47" s="10" t="s">
        <v>55</v>
      </c>
      <c r="J47" s="8" t="s">
        <v>62</v>
      </c>
      <c r="K47" s="2"/>
      <c r="L47" s="2"/>
    </row>
    <row r="48" spans="1:12" ht="12" customHeight="1">
      <c r="A48" s="47" t="s">
        <v>61</v>
      </c>
      <c r="B48" s="48"/>
      <c r="C48" s="49"/>
      <c r="D48" s="6" t="s">
        <v>54</v>
      </c>
      <c r="E48" s="117" t="s">
        <v>7</v>
      </c>
      <c r="F48" s="118"/>
      <c r="G48" s="114"/>
      <c r="H48" s="116"/>
      <c r="I48" s="10" t="s">
        <v>55</v>
      </c>
      <c r="J48" s="8" t="s">
        <v>63</v>
      </c>
      <c r="K48" s="2"/>
      <c r="L48" s="2"/>
    </row>
    <row r="49" spans="1:12" ht="12" customHeight="1">
      <c r="A49" s="47" t="s">
        <v>64</v>
      </c>
      <c r="B49" s="21"/>
      <c r="C49" s="49"/>
      <c r="D49" s="6" t="s">
        <v>65</v>
      </c>
      <c r="E49" s="117" t="s">
        <v>66</v>
      </c>
      <c r="F49" s="116"/>
      <c r="G49" s="114"/>
      <c r="H49" s="116"/>
      <c r="I49" s="10" t="s">
        <v>55</v>
      </c>
      <c r="J49" s="8" t="s">
        <v>62</v>
      </c>
      <c r="K49" s="2"/>
      <c r="L49" s="2"/>
    </row>
    <row r="50" spans="1:12" ht="12" customHeight="1">
      <c r="A50" s="47" t="s">
        <v>67</v>
      </c>
      <c r="B50" s="21"/>
      <c r="C50" s="49"/>
      <c r="D50" s="6" t="s">
        <v>68</v>
      </c>
      <c r="E50" s="117" t="s">
        <v>69</v>
      </c>
      <c r="F50" s="116"/>
      <c r="G50" s="114"/>
      <c r="H50" s="116"/>
      <c r="I50" s="10" t="s">
        <v>55</v>
      </c>
      <c r="J50" s="8" t="s">
        <v>62</v>
      </c>
      <c r="K50" s="2"/>
      <c r="L50" s="2"/>
    </row>
    <row r="51" spans="1:12" ht="12" customHeight="1">
      <c r="A51" s="96" t="s">
        <v>70</v>
      </c>
      <c r="B51" s="97"/>
      <c r="C51" s="98"/>
      <c r="D51" s="7" t="s">
        <v>65</v>
      </c>
      <c r="E51" s="119" t="s">
        <v>71</v>
      </c>
      <c r="F51" s="120"/>
      <c r="G51" s="93"/>
      <c r="H51" s="95"/>
      <c r="I51" s="11" t="s">
        <v>55</v>
      </c>
      <c r="J51" s="8" t="s">
        <v>62</v>
      </c>
      <c r="K51" s="2"/>
      <c r="L51" s="2"/>
    </row>
    <row r="52" spans="1:12" ht="12" customHeight="1">
      <c r="A52" s="26" t="s">
        <v>45</v>
      </c>
      <c r="B52" s="27"/>
      <c r="C52" s="27"/>
      <c r="D52" s="27"/>
      <c r="E52" s="27"/>
      <c r="F52" s="27"/>
      <c r="G52" s="27"/>
      <c r="H52" s="27"/>
      <c r="I52" s="27"/>
      <c r="J52" s="28"/>
      <c r="K52" s="2"/>
      <c r="L52" s="2"/>
    </row>
    <row r="53" spans="1:10" ht="12" customHeight="1">
      <c r="A53" s="109" t="s">
        <v>39</v>
      </c>
      <c r="B53" s="109"/>
      <c r="C53" s="109"/>
      <c r="D53" s="1" t="s">
        <v>40</v>
      </c>
      <c r="E53" s="109" t="s">
        <v>41</v>
      </c>
      <c r="F53" s="109"/>
      <c r="G53" s="109" t="s">
        <v>42</v>
      </c>
      <c r="H53" s="109"/>
      <c r="I53" s="1" t="s">
        <v>43</v>
      </c>
      <c r="J53" s="1" t="s">
        <v>44</v>
      </c>
    </row>
    <row r="54" spans="1:10" ht="12" customHeight="1">
      <c r="A54" s="44" t="s">
        <v>72</v>
      </c>
      <c r="B54" s="45"/>
      <c r="C54" s="46"/>
      <c r="D54" s="3" t="s">
        <v>59</v>
      </c>
      <c r="E54" s="121" t="s">
        <v>66</v>
      </c>
      <c r="F54" s="122"/>
      <c r="G54" s="121"/>
      <c r="H54" s="123"/>
      <c r="I54" s="4" t="s">
        <v>55</v>
      </c>
      <c r="J54" s="6" t="s">
        <v>62</v>
      </c>
    </row>
    <row r="55" spans="1:10" ht="12" customHeight="1">
      <c r="A55" s="47" t="s">
        <v>73</v>
      </c>
      <c r="B55" s="48"/>
      <c r="C55" s="49"/>
      <c r="D55" s="6" t="s">
        <v>59</v>
      </c>
      <c r="E55" s="124" t="s">
        <v>69</v>
      </c>
      <c r="F55" s="125"/>
      <c r="G55" s="124"/>
      <c r="H55" s="126"/>
      <c r="I55" s="4" t="s">
        <v>55</v>
      </c>
      <c r="J55" s="6" t="s">
        <v>62</v>
      </c>
    </row>
    <row r="56" spans="1:10" ht="12" customHeight="1">
      <c r="A56" s="96" t="s">
        <v>74</v>
      </c>
      <c r="B56" s="97"/>
      <c r="C56" s="98"/>
      <c r="D56" s="7" t="s">
        <v>59</v>
      </c>
      <c r="E56" s="127" t="s">
        <v>71</v>
      </c>
      <c r="F56" s="128"/>
      <c r="G56" s="127"/>
      <c r="H56" s="129"/>
      <c r="I56" s="5" t="s">
        <v>55</v>
      </c>
      <c r="J56" s="7" t="s">
        <v>62</v>
      </c>
    </row>
    <row r="57" spans="1:10" ht="36.75" customHeight="1">
      <c r="A57" s="35" t="s">
        <v>75</v>
      </c>
      <c r="B57" s="36"/>
      <c r="C57" s="36"/>
      <c r="D57" s="37"/>
      <c r="E57" s="130" t="s">
        <v>76</v>
      </c>
      <c r="F57" s="131"/>
      <c r="G57" s="131"/>
      <c r="H57" s="131"/>
      <c r="I57" s="131"/>
      <c r="J57" s="132"/>
    </row>
    <row r="58" spans="1:10" ht="12.75">
      <c r="A58" s="22" t="s">
        <v>77</v>
      </c>
      <c r="B58" s="23"/>
      <c r="C58" s="23"/>
      <c r="D58" s="23"/>
      <c r="E58" s="23"/>
      <c r="F58" s="23"/>
      <c r="G58" s="23"/>
      <c r="H58" s="23"/>
      <c r="I58" s="23"/>
      <c r="J58" s="24"/>
    </row>
    <row r="59" spans="1:10" ht="39.75" customHeight="1">
      <c r="A59" s="35" t="s">
        <v>78</v>
      </c>
      <c r="B59" s="36"/>
      <c r="C59" s="36"/>
      <c r="D59" s="37"/>
      <c r="E59" s="38" t="s">
        <v>122</v>
      </c>
      <c r="F59" s="39"/>
      <c r="G59" s="39"/>
      <c r="H59" s="39"/>
      <c r="I59" s="39"/>
      <c r="J59" s="40"/>
    </row>
    <row r="60" spans="1:10" ht="12" customHeight="1">
      <c r="A60" s="26" t="s">
        <v>85</v>
      </c>
      <c r="B60" s="27"/>
      <c r="C60" s="27"/>
      <c r="D60" s="27"/>
      <c r="E60" s="27"/>
      <c r="F60" s="27"/>
      <c r="G60" s="27"/>
      <c r="H60" s="27"/>
      <c r="I60" s="27"/>
      <c r="J60" s="28"/>
    </row>
    <row r="61" spans="1:10" ht="12.75">
      <c r="A61" s="20" t="s">
        <v>80</v>
      </c>
      <c r="B61" s="20"/>
      <c r="C61" s="20"/>
      <c r="D61" s="20"/>
      <c r="E61" s="30">
        <v>3770012</v>
      </c>
      <c r="F61" s="30"/>
      <c r="G61" s="30"/>
      <c r="H61" s="30"/>
      <c r="I61" s="30"/>
      <c r="J61" s="30"/>
    </row>
    <row r="62" spans="1:10" ht="12.75">
      <c r="A62" s="20" t="s">
        <v>81</v>
      </c>
      <c r="B62" s="20"/>
      <c r="C62" s="20"/>
      <c r="D62" s="20"/>
      <c r="E62" s="30">
        <v>3594282</v>
      </c>
      <c r="F62" s="30"/>
      <c r="G62" s="30"/>
      <c r="H62" s="30"/>
      <c r="I62" s="30"/>
      <c r="J62" s="30"/>
    </row>
    <row r="63" spans="1:10" ht="12.75">
      <c r="A63" s="20" t="s">
        <v>79</v>
      </c>
      <c r="B63" s="20"/>
      <c r="C63" s="20"/>
      <c r="D63" s="20"/>
      <c r="E63" s="30">
        <f>E61-E62</f>
        <v>175730</v>
      </c>
      <c r="F63" s="30"/>
      <c r="G63" s="30"/>
      <c r="H63" s="30"/>
      <c r="I63" s="30"/>
      <c r="J63" s="30"/>
    </row>
    <row r="64" spans="1:10" ht="12.75">
      <c r="A64" s="20" t="s">
        <v>82</v>
      </c>
      <c r="B64" s="20"/>
      <c r="C64" s="20"/>
      <c r="D64" s="20"/>
      <c r="E64" s="30">
        <v>3408411</v>
      </c>
      <c r="F64" s="30"/>
      <c r="G64" s="30"/>
      <c r="H64" s="30"/>
      <c r="I64" s="30"/>
      <c r="J64" s="30"/>
    </row>
    <row r="65" spans="1:10" ht="12.75">
      <c r="A65" s="20" t="s">
        <v>83</v>
      </c>
      <c r="B65" s="20"/>
      <c r="C65" s="20"/>
      <c r="D65" s="20"/>
      <c r="E65" s="30">
        <v>3234183</v>
      </c>
      <c r="F65" s="30"/>
      <c r="G65" s="30"/>
      <c r="H65" s="30"/>
      <c r="I65" s="30"/>
      <c r="J65" s="30"/>
    </row>
    <row r="66" spans="1:10" ht="12.75">
      <c r="A66" s="20" t="s">
        <v>84</v>
      </c>
      <c r="B66" s="20"/>
      <c r="C66" s="20"/>
      <c r="D66" s="20"/>
      <c r="E66" s="30">
        <f>E64-E65</f>
        <v>174228</v>
      </c>
      <c r="F66" s="30"/>
      <c r="G66" s="30"/>
      <c r="H66" s="30"/>
      <c r="I66" s="30"/>
      <c r="J66" s="30"/>
    </row>
    <row r="67" spans="1:10" ht="12.75">
      <c r="A67" s="31"/>
      <c r="B67" s="32"/>
      <c r="C67" s="32"/>
      <c r="D67" s="32"/>
      <c r="E67" s="32"/>
      <c r="F67" s="32"/>
      <c r="G67" s="32"/>
      <c r="H67" s="32"/>
      <c r="I67" s="32"/>
      <c r="J67" s="33"/>
    </row>
    <row r="68" spans="1:10" ht="24" customHeight="1">
      <c r="A68" s="15" t="s">
        <v>86</v>
      </c>
      <c r="B68" s="16"/>
      <c r="C68" s="16"/>
      <c r="D68" s="17"/>
      <c r="E68" s="34">
        <f>E64/E65</f>
        <v>1.0538707920980352</v>
      </c>
      <c r="F68" s="34"/>
      <c r="G68" s="34"/>
      <c r="H68" s="34"/>
      <c r="I68" s="34"/>
      <c r="J68" s="34"/>
    </row>
    <row r="69" spans="1:10" ht="24" customHeight="1">
      <c r="A69" s="15" t="s">
        <v>87</v>
      </c>
      <c r="B69" s="16"/>
      <c r="C69" s="16"/>
      <c r="D69" s="17"/>
      <c r="E69" s="34">
        <f>E63/E61</f>
        <v>0.046612583726523944</v>
      </c>
      <c r="F69" s="34"/>
      <c r="G69" s="34"/>
      <c r="H69" s="34"/>
      <c r="I69" s="34"/>
      <c r="J69" s="34"/>
    </row>
    <row r="70" spans="1:10" ht="24" customHeight="1">
      <c r="A70" s="15" t="s">
        <v>88</v>
      </c>
      <c r="B70" s="16"/>
      <c r="C70" s="16"/>
      <c r="D70" s="17"/>
      <c r="E70" s="29">
        <f>1767707/1454732</f>
        <v>1.2151427204461027</v>
      </c>
      <c r="F70" s="29"/>
      <c r="G70" s="29"/>
      <c r="H70" s="29"/>
      <c r="I70" s="29"/>
      <c r="J70" s="29"/>
    </row>
    <row r="71" spans="1:10" ht="24" customHeight="1">
      <c r="A71" s="15" t="s">
        <v>89</v>
      </c>
      <c r="B71" s="16"/>
      <c r="C71" s="16"/>
      <c r="D71" s="17"/>
      <c r="E71" s="29">
        <f>E63/3559888*100</f>
        <v>4.936391257253037</v>
      </c>
      <c r="F71" s="29"/>
      <c r="G71" s="29"/>
      <c r="H71" s="29"/>
      <c r="I71" s="29"/>
      <c r="J71" s="29"/>
    </row>
    <row r="72" spans="1:10" ht="24" customHeight="1">
      <c r="A72" s="15" t="s">
        <v>90</v>
      </c>
      <c r="B72" s="16"/>
      <c r="C72" s="16"/>
      <c r="D72" s="17"/>
      <c r="E72" s="29">
        <f>177715/1276445*100</f>
        <v>13.922652366533613</v>
      </c>
      <c r="F72" s="29"/>
      <c r="G72" s="29"/>
      <c r="H72" s="29"/>
      <c r="I72" s="29"/>
      <c r="J72" s="29"/>
    </row>
    <row r="73" spans="1:10" ht="24" customHeight="1">
      <c r="A73" s="15" t="s">
        <v>91</v>
      </c>
      <c r="B73" s="16"/>
      <c r="C73" s="16"/>
      <c r="D73" s="17"/>
      <c r="E73" s="29">
        <f>2283443/3559888*100</f>
        <v>64.14367530663885</v>
      </c>
      <c r="F73" s="29"/>
      <c r="G73" s="29"/>
      <c r="H73" s="29"/>
      <c r="I73" s="29"/>
      <c r="J73" s="29"/>
    </row>
    <row r="74" spans="1:10" ht="24" customHeight="1">
      <c r="A74" s="15" t="s">
        <v>92</v>
      </c>
      <c r="B74" s="16"/>
      <c r="C74" s="16"/>
      <c r="D74" s="17"/>
      <c r="E74" s="29">
        <f>378118/1454732</f>
        <v>0.25992278990219503</v>
      </c>
      <c r="F74" s="29"/>
      <c r="G74" s="29"/>
      <c r="H74" s="29"/>
      <c r="I74" s="29"/>
      <c r="J74" s="29"/>
    </row>
    <row r="75" spans="1:10" ht="24" customHeight="1">
      <c r="A75" s="15" t="s">
        <v>93</v>
      </c>
      <c r="B75" s="16"/>
      <c r="C75" s="16"/>
      <c r="D75" s="17"/>
      <c r="E75" s="29">
        <f>(1767707-168444)/1454732</f>
        <v>1.0993523205648876</v>
      </c>
      <c r="F75" s="29"/>
      <c r="G75" s="29"/>
      <c r="H75" s="29"/>
      <c r="I75" s="29"/>
      <c r="J75" s="29"/>
    </row>
    <row r="76" spans="1:10" ht="24" customHeight="1">
      <c r="A76" s="15" t="s">
        <v>94</v>
      </c>
      <c r="B76" s="16"/>
      <c r="C76" s="16"/>
      <c r="D76" s="17"/>
      <c r="E76" s="29">
        <f>1767707000-1454732000</f>
        <v>312975000</v>
      </c>
      <c r="F76" s="29"/>
      <c r="G76" s="29"/>
      <c r="H76" s="29"/>
      <c r="I76" s="29"/>
      <c r="J76" s="29"/>
    </row>
    <row r="77" spans="1:10" ht="24" customHeight="1">
      <c r="A77" s="15" t="s">
        <v>95</v>
      </c>
      <c r="B77" s="16"/>
      <c r="C77" s="16"/>
      <c r="D77" s="17"/>
      <c r="E77" s="133" t="s">
        <v>132</v>
      </c>
      <c r="F77" s="134"/>
      <c r="G77" s="134"/>
      <c r="H77" s="134"/>
      <c r="I77" s="134"/>
      <c r="J77" s="135"/>
    </row>
    <row r="78" spans="1:10" ht="24" customHeight="1">
      <c r="A78" s="15" t="s">
        <v>96</v>
      </c>
      <c r="B78" s="16"/>
      <c r="C78" s="16"/>
      <c r="D78" s="17"/>
      <c r="E78" s="29">
        <f>1190*982241</f>
        <v>1168866790</v>
      </c>
      <c r="F78" s="29"/>
      <c r="G78" s="29"/>
      <c r="H78" s="29"/>
      <c r="I78" s="29"/>
      <c r="J78" s="29"/>
    </row>
    <row r="79" spans="1:10" ht="24" customHeight="1">
      <c r="A79" s="15" t="s">
        <v>97</v>
      </c>
      <c r="B79" s="16"/>
      <c r="C79" s="16"/>
      <c r="D79" s="17"/>
      <c r="E79" s="29">
        <f>177715000/982241</f>
        <v>180.9281021663726</v>
      </c>
      <c r="F79" s="29"/>
      <c r="G79" s="29"/>
      <c r="H79" s="29"/>
      <c r="I79" s="29"/>
      <c r="J79" s="29"/>
    </row>
    <row r="80" spans="1:10" ht="12" customHeight="1">
      <c r="A80" s="26" t="s">
        <v>98</v>
      </c>
      <c r="B80" s="27"/>
      <c r="C80" s="27"/>
      <c r="D80" s="27"/>
      <c r="E80" s="27"/>
      <c r="F80" s="27"/>
      <c r="G80" s="27"/>
      <c r="H80" s="27"/>
      <c r="I80" s="27"/>
      <c r="J80" s="28"/>
    </row>
    <row r="81" spans="1:10" ht="24" customHeight="1">
      <c r="A81" s="15" t="s">
        <v>99</v>
      </c>
      <c r="B81" s="16"/>
      <c r="C81" s="16"/>
      <c r="D81" s="17"/>
      <c r="E81" s="136" t="s">
        <v>131</v>
      </c>
      <c r="F81" s="137"/>
      <c r="G81" s="137"/>
      <c r="H81" s="137"/>
      <c r="I81" s="137"/>
      <c r="J81" s="138"/>
    </row>
    <row r="82" spans="1:10" ht="24" customHeight="1">
      <c r="A82" s="15" t="s">
        <v>143</v>
      </c>
      <c r="B82" s="16"/>
      <c r="C82" s="16"/>
      <c r="D82" s="17"/>
      <c r="E82" s="20" t="s">
        <v>133</v>
      </c>
      <c r="F82" s="20"/>
      <c r="G82" s="20"/>
      <c r="H82" s="20"/>
      <c r="I82" s="20"/>
      <c r="J82" s="20"/>
    </row>
    <row r="83" spans="1:10" ht="12" customHeight="1">
      <c r="A83" s="26" t="s">
        <v>100</v>
      </c>
      <c r="B83" s="27"/>
      <c r="C83" s="27"/>
      <c r="D83" s="27"/>
      <c r="E83" s="27"/>
      <c r="F83" s="27"/>
      <c r="G83" s="27"/>
      <c r="H83" s="27"/>
      <c r="I83" s="27"/>
      <c r="J83" s="28"/>
    </row>
    <row r="84" spans="1:10" ht="24" customHeight="1">
      <c r="A84" s="15" t="s">
        <v>134</v>
      </c>
      <c r="B84" s="16"/>
      <c r="C84" s="16"/>
      <c r="D84" s="17"/>
      <c r="E84" s="15" t="s">
        <v>136</v>
      </c>
      <c r="F84" s="16"/>
      <c r="G84" s="16"/>
      <c r="H84" s="16"/>
      <c r="I84" s="16"/>
      <c r="J84" s="17"/>
    </row>
    <row r="85" spans="1:10" ht="24" customHeight="1">
      <c r="A85" s="15" t="s">
        <v>101</v>
      </c>
      <c r="B85" s="16"/>
      <c r="C85" s="16"/>
      <c r="D85" s="17"/>
      <c r="E85" s="15" t="s">
        <v>137</v>
      </c>
      <c r="F85" s="16"/>
      <c r="G85" s="16"/>
      <c r="H85" s="16"/>
      <c r="I85" s="16"/>
      <c r="J85" s="17"/>
    </row>
    <row r="86" spans="1:10" ht="24" customHeight="1">
      <c r="A86" s="15" t="s">
        <v>135</v>
      </c>
      <c r="B86" s="16"/>
      <c r="C86" s="16"/>
      <c r="D86" s="17"/>
      <c r="E86" s="15" t="s">
        <v>138</v>
      </c>
      <c r="F86" s="16"/>
      <c r="G86" s="16"/>
      <c r="H86" s="16"/>
      <c r="I86" s="16"/>
      <c r="J86" s="17"/>
    </row>
    <row r="87" spans="1:10" ht="42.75" customHeight="1">
      <c r="A87" s="15" t="s">
        <v>102</v>
      </c>
      <c r="B87" s="16"/>
      <c r="C87" s="16"/>
      <c r="D87" s="17"/>
      <c r="E87" s="15" t="s">
        <v>139</v>
      </c>
      <c r="F87" s="16"/>
      <c r="G87" s="16"/>
      <c r="H87" s="16"/>
      <c r="I87" s="16"/>
      <c r="J87" s="17"/>
    </row>
    <row r="88" spans="1:10" ht="51" customHeight="1">
      <c r="A88" s="35" t="s">
        <v>103</v>
      </c>
      <c r="B88" s="36"/>
      <c r="C88" s="36"/>
      <c r="D88" s="37"/>
      <c r="E88" s="20" t="s">
        <v>105</v>
      </c>
      <c r="F88" s="20"/>
      <c r="G88" s="20"/>
      <c r="H88" s="20"/>
      <c r="I88" s="20"/>
      <c r="J88" s="20"/>
    </row>
    <row r="89" spans="1:10" ht="24" customHeight="1">
      <c r="A89" s="141" t="s">
        <v>104</v>
      </c>
      <c r="B89" s="142"/>
      <c r="C89" s="142"/>
      <c r="D89" s="143"/>
      <c r="E89" s="106" t="s">
        <v>141</v>
      </c>
      <c r="F89" s="107"/>
      <c r="G89" s="107"/>
      <c r="H89" s="107"/>
      <c r="I89" s="107"/>
      <c r="J89" s="108"/>
    </row>
    <row r="90" spans="1:10" ht="39" customHeight="1">
      <c r="A90" s="35" t="s">
        <v>106</v>
      </c>
      <c r="B90" s="36"/>
      <c r="C90" s="36"/>
      <c r="D90" s="37"/>
      <c r="E90" s="15" t="s">
        <v>140</v>
      </c>
      <c r="F90" s="16"/>
      <c r="G90" s="16"/>
      <c r="H90" s="16"/>
      <c r="I90" s="16"/>
      <c r="J90" s="17"/>
    </row>
    <row r="91" spans="1:10" ht="48.75" customHeight="1">
      <c r="A91" s="35" t="s">
        <v>107</v>
      </c>
      <c r="B91" s="36"/>
      <c r="C91" s="36"/>
      <c r="D91" s="37"/>
      <c r="E91" s="15" t="s">
        <v>142</v>
      </c>
      <c r="F91" s="16"/>
      <c r="G91" s="16"/>
      <c r="H91" s="16"/>
      <c r="I91" s="16"/>
      <c r="J91" s="17"/>
    </row>
    <row r="92" spans="1:10" ht="38.25" customHeight="1">
      <c r="A92" s="35" t="s">
        <v>108</v>
      </c>
      <c r="B92" s="36"/>
      <c r="C92" s="36"/>
      <c r="D92" s="37"/>
      <c r="E92" s="20"/>
      <c r="F92" s="20"/>
      <c r="G92" s="20"/>
      <c r="H92" s="20"/>
      <c r="I92" s="20"/>
      <c r="J92" s="20"/>
    </row>
    <row r="93" spans="1:10" ht="37.5" customHeight="1">
      <c r="A93" s="35" t="s">
        <v>109</v>
      </c>
      <c r="B93" s="36"/>
      <c r="C93" s="36"/>
      <c r="D93" s="37"/>
      <c r="E93" s="20"/>
      <c r="F93" s="20"/>
      <c r="G93" s="20"/>
      <c r="H93" s="20"/>
      <c r="I93" s="20"/>
      <c r="J93" s="20"/>
    </row>
    <row r="94" spans="1:10" ht="12.75">
      <c r="A94" s="22" t="s">
        <v>110</v>
      </c>
      <c r="B94" s="23"/>
      <c r="C94" s="23"/>
      <c r="D94" s="23"/>
      <c r="E94" s="23"/>
      <c r="F94" s="23"/>
      <c r="G94" s="23"/>
      <c r="H94" s="23"/>
      <c r="I94" s="23"/>
      <c r="J94" s="24"/>
    </row>
    <row r="95" spans="1:10" ht="24.75" customHeight="1">
      <c r="A95" s="15"/>
      <c r="B95" s="16"/>
      <c r="C95" s="16"/>
      <c r="D95" s="17"/>
      <c r="E95" s="20"/>
      <c r="F95" s="20"/>
      <c r="G95" s="20"/>
      <c r="H95" s="20"/>
      <c r="I95" s="20"/>
      <c r="J95" s="20"/>
    </row>
    <row r="97" spans="1:10" ht="24.75" customHeight="1">
      <c r="A97" s="25" t="s">
        <v>111</v>
      </c>
      <c r="B97" s="25"/>
      <c r="C97" s="25"/>
      <c r="D97" s="25"/>
      <c r="E97" s="25"/>
      <c r="F97" s="25"/>
      <c r="G97" s="25"/>
      <c r="H97" s="25"/>
      <c r="I97" s="25"/>
      <c r="J97" s="25"/>
    </row>
    <row r="99" spans="8:9" ht="12.75">
      <c r="H99" s="13" t="s">
        <v>112</v>
      </c>
      <c r="I99" s="13"/>
    </row>
    <row r="100" spans="7:10" ht="12.75">
      <c r="G100" s="13" t="s">
        <v>123</v>
      </c>
      <c r="H100" s="21"/>
      <c r="I100" s="21"/>
      <c r="J100" s="21"/>
    </row>
    <row r="102" spans="7:10" ht="12.75">
      <c r="G102" s="21" t="s">
        <v>113</v>
      </c>
      <c r="H102" s="21"/>
      <c r="I102" s="21"/>
      <c r="J102" s="21"/>
    </row>
  </sheetData>
  <mergeCells count="198">
    <mergeCell ref="A88:D88"/>
    <mergeCell ref="E88:J88"/>
    <mergeCell ref="A79:D79"/>
    <mergeCell ref="E79:J79"/>
    <mergeCell ref="A81:D81"/>
    <mergeCell ref="E81:J81"/>
    <mergeCell ref="A84:D84"/>
    <mergeCell ref="E84:J84"/>
    <mergeCell ref="A87:D87"/>
    <mergeCell ref="E87:J87"/>
    <mergeCell ref="A56:C56"/>
    <mergeCell ref="E56:F56"/>
    <mergeCell ref="G56:H56"/>
    <mergeCell ref="A58:J58"/>
    <mergeCell ref="A57:D57"/>
    <mergeCell ref="E57:J57"/>
    <mergeCell ref="A54:C54"/>
    <mergeCell ref="E54:F54"/>
    <mergeCell ref="G54:H54"/>
    <mergeCell ref="A55:C55"/>
    <mergeCell ref="E55:F55"/>
    <mergeCell ref="G55:H55"/>
    <mergeCell ref="A52:J52"/>
    <mergeCell ref="A53:C53"/>
    <mergeCell ref="E53:F53"/>
    <mergeCell ref="G53:H53"/>
    <mergeCell ref="G46:H46"/>
    <mergeCell ref="G47:H47"/>
    <mergeCell ref="G48:H48"/>
    <mergeCell ref="G51:H51"/>
    <mergeCell ref="G49:H49"/>
    <mergeCell ref="G50:H50"/>
    <mergeCell ref="E46:F46"/>
    <mergeCell ref="E47:F47"/>
    <mergeCell ref="E48:F48"/>
    <mergeCell ref="E51:F51"/>
    <mergeCell ref="E49:F49"/>
    <mergeCell ref="E50:F50"/>
    <mergeCell ref="A46:C46"/>
    <mergeCell ref="A47:C47"/>
    <mergeCell ref="A48:C48"/>
    <mergeCell ref="A51:C51"/>
    <mergeCell ref="A49:C49"/>
    <mergeCell ref="A50:C50"/>
    <mergeCell ref="A44:C44"/>
    <mergeCell ref="E44:F44"/>
    <mergeCell ref="G44:H44"/>
    <mergeCell ref="A45:C45"/>
    <mergeCell ref="E45:F45"/>
    <mergeCell ref="G45:H45"/>
    <mergeCell ref="A41:D41"/>
    <mergeCell ref="E41:J41"/>
    <mergeCell ref="A42:J42"/>
    <mergeCell ref="A43:J43"/>
    <mergeCell ref="A39:D39"/>
    <mergeCell ref="A40:D40"/>
    <mergeCell ref="E40:J40"/>
    <mergeCell ref="E39:H39"/>
    <mergeCell ref="I39:J39"/>
    <mergeCell ref="A37:D37"/>
    <mergeCell ref="A38:D38"/>
    <mergeCell ref="E37:H37"/>
    <mergeCell ref="I37:J37"/>
    <mergeCell ref="E38:H38"/>
    <mergeCell ref="I38:J38"/>
    <mergeCell ref="E33:J33"/>
    <mergeCell ref="E34:J34"/>
    <mergeCell ref="E35:J35"/>
    <mergeCell ref="E36:J36"/>
    <mergeCell ref="A33:D33"/>
    <mergeCell ref="A34:D34"/>
    <mergeCell ref="A35:D35"/>
    <mergeCell ref="A36:D36"/>
    <mergeCell ref="H28:J28"/>
    <mergeCell ref="H29:J29"/>
    <mergeCell ref="A32:D32"/>
    <mergeCell ref="E32:J32"/>
    <mergeCell ref="E28:G28"/>
    <mergeCell ref="E29:G29"/>
    <mergeCell ref="A28:D28"/>
    <mergeCell ref="A29:D29"/>
    <mergeCell ref="A30:D30"/>
    <mergeCell ref="A31:D31"/>
    <mergeCell ref="H26:J26"/>
    <mergeCell ref="H27:J27"/>
    <mergeCell ref="H22:J22"/>
    <mergeCell ref="H23:J23"/>
    <mergeCell ref="E22:G22"/>
    <mergeCell ref="E23:G23"/>
    <mergeCell ref="H24:J24"/>
    <mergeCell ref="H25:J25"/>
    <mergeCell ref="A26:D26"/>
    <mergeCell ref="A27:D27"/>
    <mergeCell ref="E24:G24"/>
    <mergeCell ref="E25:G25"/>
    <mergeCell ref="E26:G26"/>
    <mergeCell ref="E27:G27"/>
    <mergeCell ref="A22:D22"/>
    <mergeCell ref="A23:D23"/>
    <mergeCell ref="A24:D24"/>
    <mergeCell ref="A25:D25"/>
    <mergeCell ref="A21:D21"/>
    <mergeCell ref="E21:G21"/>
    <mergeCell ref="H21:J21"/>
    <mergeCell ref="A20:J20"/>
    <mergeCell ref="A18:D18"/>
    <mergeCell ref="E18:J18"/>
    <mergeCell ref="A19:D19"/>
    <mergeCell ref="E19:J19"/>
    <mergeCell ref="A15:D16"/>
    <mergeCell ref="E15:J16"/>
    <mergeCell ref="A17:D17"/>
    <mergeCell ref="E17:J17"/>
    <mergeCell ref="A1:J1"/>
    <mergeCell ref="A2:J2"/>
    <mergeCell ref="A4:J4"/>
    <mergeCell ref="A6:J6"/>
    <mergeCell ref="A3:J3"/>
    <mergeCell ref="A8:J8"/>
    <mergeCell ref="A9:D9"/>
    <mergeCell ref="A10:D10"/>
    <mergeCell ref="A11:D11"/>
    <mergeCell ref="A12:D12"/>
    <mergeCell ref="A13:D13"/>
    <mergeCell ref="A14:D14"/>
    <mergeCell ref="E9:J9"/>
    <mergeCell ref="E10:J10"/>
    <mergeCell ref="E11:J11"/>
    <mergeCell ref="E12:J12"/>
    <mergeCell ref="E13:J13"/>
    <mergeCell ref="E14:J14"/>
    <mergeCell ref="A59:D59"/>
    <mergeCell ref="E59:J59"/>
    <mergeCell ref="A61:D61"/>
    <mergeCell ref="E61:J61"/>
    <mergeCell ref="A60:J60"/>
    <mergeCell ref="A62:D62"/>
    <mergeCell ref="E62:J62"/>
    <mergeCell ref="A63:D63"/>
    <mergeCell ref="A64:D64"/>
    <mergeCell ref="A65:D65"/>
    <mergeCell ref="A66:D66"/>
    <mergeCell ref="A68:D68"/>
    <mergeCell ref="A69:D69"/>
    <mergeCell ref="A67:J67"/>
    <mergeCell ref="E68:J68"/>
    <mergeCell ref="E69:J69"/>
    <mergeCell ref="A70:D70"/>
    <mergeCell ref="A71:D71"/>
    <mergeCell ref="A72:D72"/>
    <mergeCell ref="A73:D73"/>
    <mergeCell ref="E70:J70"/>
    <mergeCell ref="E71:J71"/>
    <mergeCell ref="E63:J63"/>
    <mergeCell ref="E64:J64"/>
    <mergeCell ref="E65:J65"/>
    <mergeCell ref="E66:J66"/>
    <mergeCell ref="E72:J72"/>
    <mergeCell ref="E73:J73"/>
    <mergeCell ref="E74:J74"/>
    <mergeCell ref="E75:J75"/>
    <mergeCell ref="A85:D85"/>
    <mergeCell ref="E85:J85"/>
    <mergeCell ref="A74:D74"/>
    <mergeCell ref="A75:D75"/>
    <mergeCell ref="A76:D76"/>
    <mergeCell ref="E76:J76"/>
    <mergeCell ref="A77:D77"/>
    <mergeCell ref="E77:J77"/>
    <mergeCell ref="A78:D78"/>
    <mergeCell ref="E78:J78"/>
    <mergeCell ref="A89:D89"/>
    <mergeCell ref="E89:J89"/>
    <mergeCell ref="A90:D90"/>
    <mergeCell ref="E90:J90"/>
    <mergeCell ref="A91:D91"/>
    <mergeCell ref="E91:J91"/>
    <mergeCell ref="A92:D92"/>
    <mergeCell ref="E92:J92"/>
    <mergeCell ref="A93:D93"/>
    <mergeCell ref="E93:J93"/>
    <mergeCell ref="H99:I99"/>
    <mergeCell ref="G102:J102"/>
    <mergeCell ref="A94:J94"/>
    <mergeCell ref="A97:J97"/>
    <mergeCell ref="A95:D95"/>
    <mergeCell ref="E95:J95"/>
    <mergeCell ref="G100:J100"/>
    <mergeCell ref="H30:J30"/>
    <mergeCell ref="H31:J31"/>
    <mergeCell ref="A86:D86"/>
    <mergeCell ref="E86:J86"/>
    <mergeCell ref="E30:G30"/>
    <mergeCell ref="E31:G31"/>
    <mergeCell ref="A82:D82"/>
    <mergeCell ref="E82:J82"/>
    <mergeCell ref="A80:J80"/>
    <mergeCell ref="A83:J83"/>
  </mergeCells>
  <hyperlinks>
    <hyperlink ref="E13" r:id="rId1" display="www.puteviuzice.com"/>
    <hyperlink ref="E14" r:id="rId2" display="office@puteviuzice.com"/>
  </hyperlinks>
  <printOptions/>
  <pageMargins left="0.35433070866141736" right="0" top="0.7874015748031497" bottom="0.7874015748031497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</dc:creator>
  <cp:keywords/>
  <dc:description/>
  <cp:lastModifiedBy>Ceca</cp:lastModifiedBy>
  <cp:lastPrinted>2010-08-18T19:03:26Z</cp:lastPrinted>
  <dcterms:created xsi:type="dcterms:W3CDTF">2009-08-20T16:34:19Z</dcterms:created>
  <dcterms:modified xsi:type="dcterms:W3CDTF">2010-08-18T19:53:29Z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