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2009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<sst xmlns="http://schemas.openxmlformats.org/spreadsheetml/2006/main" count="107" uniqueCount="103">
  <si>
    <t>Na osnovu čl. 66. Zakona o tržištu hartija od vrednosti i drugih finansijkih instrumenata (“Sl.glasnik br.</t>
  </si>
  <si>
    <t>47/2006) i čl. 3. Pravilnika o sadržini i načinu izveštavanja javnih društava i obaveštavanju o posedovanju</t>
  </si>
  <si>
    <t xml:space="preserve">akcija sa pravom glasa (“Sl.glasnik rs”, br. 100/2006), objavljuje se </t>
  </si>
  <si>
    <t>1. Skraćeni naziv:</t>
  </si>
  <si>
    <t>3. Matični broj:</t>
  </si>
  <si>
    <t>2. Adresa:</t>
  </si>
  <si>
    <t>4. PIB:</t>
  </si>
  <si>
    <t>II FINANSIJSKI IZVEŠTAJI</t>
  </si>
  <si>
    <t>BILANS STANJA (u 000 din)</t>
  </si>
  <si>
    <t>AKTIVA</t>
  </si>
  <si>
    <t>PASIVA</t>
  </si>
  <si>
    <t>A. STALNA IMOVINA</t>
  </si>
  <si>
    <t>A. KAPITAL</t>
  </si>
  <si>
    <t>I Neuplaćeni upisani kapital</t>
  </si>
  <si>
    <t>I Osnovni kapital</t>
  </si>
  <si>
    <t>II Gudvil</t>
  </si>
  <si>
    <t>II Neuplaćeni upisani kapital</t>
  </si>
  <si>
    <t>III Nematerijalna ulaganja</t>
  </si>
  <si>
    <t>III Rezerve</t>
  </si>
  <si>
    <t>IV Nekretnine, postrojenja, oprema i biološka sredstva</t>
  </si>
  <si>
    <t>IV Revalorizacione rezerve</t>
  </si>
  <si>
    <t>V Neraspoređeni dobitak</t>
  </si>
  <si>
    <t>B. OBRTNA IMOVINA</t>
  </si>
  <si>
    <t>VI Gubitak</t>
  </si>
  <si>
    <t>I Zalihe</t>
  </si>
  <si>
    <t>VII Otkupljene sopstvene akcije</t>
  </si>
  <si>
    <t>II Stalna sredstva namenjena prodaji i sredstva poslovanja koje se obustavlja</t>
  </si>
  <si>
    <t>B. DUGOROČNA REZERVISANJA I OBAVEZE</t>
  </si>
  <si>
    <t>III Kratkoročna potraživanja, plasmani i got.</t>
  </si>
  <si>
    <t>I Dugoročna rezervisanja</t>
  </si>
  <si>
    <t>IV Odložena poreska sredstva</t>
  </si>
  <si>
    <t>II Dugoročne obaveze</t>
  </si>
  <si>
    <t>V. POSLOVNA IMOVINA</t>
  </si>
  <si>
    <t>III Kratkoročne obaveze</t>
  </si>
  <si>
    <t>G. GUBIT.IZNAD VISINE KAP</t>
  </si>
  <si>
    <t>IV Odložene poreske obaveze</t>
  </si>
  <si>
    <t>D. UKUPNA AKTIVA</t>
  </si>
  <si>
    <t>V. UKUPNA PASIVA</t>
  </si>
  <si>
    <t>Đ. VANBILANSNA AKTIVA</t>
  </si>
  <si>
    <t>G. VANBILANSNA PASIVA</t>
  </si>
  <si>
    <t>IZVEŠTAJ O TOKOVIMA GOTOVINE ( u 000 din)</t>
  </si>
  <si>
    <t>BILANS USPEHA ( u 000 din)</t>
  </si>
  <si>
    <t>A. TOKOVI GOTOVINE IZ POSLOVNIH AKTIVNOSTI</t>
  </si>
  <si>
    <t>A. PRIHODI I RASHODI IZ REDOVNOG POSLOVANJA</t>
  </si>
  <si>
    <t>I Prilivi gotov. iz posl.aktivnosti</t>
  </si>
  <si>
    <t>I Polsovni prihodi</t>
  </si>
  <si>
    <t>II Odlivi got. iz posl.aktivnosti</t>
  </si>
  <si>
    <t>II poslovni rashodi</t>
  </si>
  <si>
    <t>III Neto priliv / odliv gotovine</t>
  </si>
  <si>
    <t>III Poslovni dobitak/gubitak</t>
  </si>
  <si>
    <t>B. TOKOVI GOTOVINE IZ AKTIV. INVESTIRANJA</t>
  </si>
  <si>
    <t>IV Finansijski prihodi</t>
  </si>
  <si>
    <t>V Finansijski rashodi</t>
  </si>
  <si>
    <t>I Prilivi got. iz aktivnosti invest.</t>
  </si>
  <si>
    <t>VI Ostali prihodi</t>
  </si>
  <si>
    <t>II Odlivi got.iz poslovnih aktivn.</t>
  </si>
  <si>
    <t>VII Ostali rashodi</t>
  </si>
  <si>
    <t>III Neto priliv/odliv gotovine</t>
  </si>
  <si>
    <t>G. SVEGA PRILIVI GOTOVINE</t>
  </si>
  <si>
    <t>IX Neto dobitak/gubitak poslovanja koje se obustavlja</t>
  </si>
  <si>
    <t>B. DOBIT/GUBITAK PRE OPOREZIVANJA</t>
  </si>
  <si>
    <t>Đ. NETO PRILIV / ODLIV GOTOVINE</t>
  </si>
  <si>
    <t>Đ. NETO DOBITAK KOJI PRIPADA MANJINSKIM ULAGAČIMA</t>
  </si>
  <si>
    <t>E. GOTOVINA NA POČETKU OBRAČUNSKOG PERIODA</t>
  </si>
  <si>
    <t>E. NETO DOBITAK KOJI PRIPADA VLASNICIMA MATIĆNOG PRAVNOG LICA</t>
  </si>
  <si>
    <t>Ž. POZITIVNE I NEGATIVNE KURSNE RAZLIKE PO OSNOVU PRERAČUNA GOTOVINE</t>
  </si>
  <si>
    <t>Ž. ZARADA PO AKCIJI</t>
  </si>
  <si>
    <t>Z. GOTOVINA NA KRAJU OBRAČUNSKOG PERIODA</t>
  </si>
  <si>
    <t>1. Osnovna zarada po akciji</t>
  </si>
  <si>
    <t>2. Umanjena (razvodnjena) zarada po akciji</t>
  </si>
  <si>
    <t>IZVEŠTAJ O PROMENAMA NA KAPITALU ( u 000 din)</t>
  </si>
  <si>
    <t>Stanje na poč.godine</t>
  </si>
  <si>
    <t>Povećanje tokom godine</t>
  </si>
  <si>
    <t>Smanjenje tokom godine</t>
  </si>
  <si>
    <t>Stanje na kraju godine</t>
  </si>
  <si>
    <t>Stanje na početku godine</t>
  </si>
  <si>
    <t>Osnovni kapital</t>
  </si>
  <si>
    <t>Ostali kapital</t>
  </si>
  <si>
    <t>Neuplaćeni upisani kapital</t>
  </si>
  <si>
    <t>Emisiona premija</t>
  </si>
  <si>
    <t>Rezerve</t>
  </si>
  <si>
    <t>Revalorizacione rezerve</t>
  </si>
  <si>
    <t>Neraspoređen dobitak</t>
  </si>
  <si>
    <t>Gubitak do visine</t>
  </si>
  <si>
    <t>Otkupljene sopstvene</t>
  </si>
  <si>
    <t>UKUPNO</t>
  </si>
  <si>
    <t>Gubitak iznad visine kapitala</t>
  </si>
  <si>
    <t>III ZAKLJUČNO MIŠLJENJE REVIZORA O FINANSIJSKIM IZVEŠTAJIMA:</t>
  </si>
  <si>
    <t>IV ZNAČAJNE PROMENE PRAVNOG I FINANSIJSKOG POLOŽAJA DRUŠTVA I DRUGE VAŽNE PROMENE PODATAKA SADRŽANIH U PROSPEKTU ZA IZDAVANJE, ODNOSNO PROSPEKTU ZA ORGANIZOVANO TRGOVANJE HARTIJAMA OD VREDNOSTI</t>
  </si>
  <si>
    <t>V MESTO I VREME GDE SE MOŽE IZVRŠITI UVID U FINANSIJSKE IZVEŠTAJE I IZVEŠTAJ REVIZORA</t>
  </si>
  <si>
    <t>Direktor</t>
  </si>
  <si>
    <t>AD ZAŠTITA NA RADU "BEOGRAD"</t>
  </si>
  <si>
    <t>Beograd,Deskaševa br.7</t>
  </si>
  <si>
    <t>V.dugorocni finan.plasmani</t>
  </si>
  <si>
    <t>VIII Dob/gub iz redov.poslov pre oporezivanja</t>
  </si>
  <si>
    <t xml:space="preserve"> </t>
  </si>
  <si>
    <t>D. SVEGA ODLIVI GOTOVINE</t>
  </si>
  <si>
    <t>IZVOD IZ FINANSIJSKIH IZVEŠTAJA ZA 2009. GODINU</t>
  </si>
  <si>
    <t>Srđan Petrović</t>
  </si>
  <si>
    <t>Dana 13.05.2010.godine izraženo je sledeće mišljenje" Po našem mišljenju izveštaji istinito i objektivno, po svim materijalno značajnim aspektima, prikazuju finansijski položaj akcionarskog društva "Beograd" Zaštita na radu i zaštita životne sredine, Beograd na dan 31.12.2009.godine, rezultat njegovog poslovanja i tokova gotovine za godinu koja se završava na taj dan, u skladu sa Međunarodnim standardima finansijskog izveštavanja".</t>
  </si>
  <si>
    <t>Svakog radnog dana u periodu od 08,00 do 16,00 časova u prostorijama društva, Deskaševa broj 7.</t>
  </si>
  <si>
    <t>AD  ZAŠTITA NA RADU " BEOGRAD" BEOGRAD</t>
  </si>
  <si>
    <t>Na osnovu Rešenja Ministarstva ekonomije i regionalnog razvoja Br. 300-023-02-51/08-08, Veza: 346/91; 975-2/98; KO-29/2002 izdato dana 14.09.2009. godine, verifikovana je struktura osnovnog kapitala A.D. Zaštita na radu i zaštita životne sredine "Beograd" iz Beograda , ul. deskaševa br. 7, nakon okončane otplate akcija u II krugu svojonske transformacije po modelu prodaja akcija radi prodaje društvenog kapitala sa i bez popusta sa stanjem na dan 31.03.2006. godine.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</si>
</sst>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</numFmts>
  <fonts count="40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88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3" fontId="0" fillId="33" borderId="1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61">
      <selection activeCell="O72" sqref="O72"/>
    </sheetView>
  </sheetViews>
  <sheetFormatPr defaultColWidth="11.57421875" defaultRowHeight="12.75"/>
  <cols>
    <col min="1" max="2" width="8.57421875" style="0" customWidth="1"/>
    <col min="3" max="4" width="9.140625" style="0" customWidth="1"/>
    <col min="5" max="7" width="8.57421875" style="0" customWidth="1"/>
    <col min="8" max="8" width="8.140625" style="0" bestFit="1" customWidth="1"/>
    <col min="9" max="10" width="8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2:10" ht="12.75">
      <c r="B5" s="28"/>
      <c r="C5" s="28"/>
      <c r="D5" s="28"/>
      <c r="E5" s="10" t="s">
        <v>97</v>
      </c>
      <c r="F5" s="28"/>
      <c r="G5" s="28"/>
      <c r="H5" s="28"/>
      <c r="I5" s="28"/>
      <c r="J5" s="28"/>
    </row>
    <row r="6" spans="1:10" ht="12.75">
      <c r="A6" s="10" t="s">
        <v>95</v>
      </c>
      <c r="B6" s="10" t="s">
        <v>95</v>
      </c>
      <c r="D6" s="10"/>
      <c r="E6" s="10" t="s">
        <v>101</v>
      </c>
      <c r="F6" s="10"/>
      <c r="G6" s="10"/>
      <c r="H6" s="10"/>
      <c r="I6" s="10"/>
      <c r="J6" s="10"/>
    </row>
    <row r="7" spans="1:10" ht="12.75">
      <c r="A7" s="53"/>
      <c r="B7" s="53"/>
      <c r="C7" s="53"/>
      <c r="D7" s="53"/>
      <c r="E7" s="53"/>
      <c r="F7" s="53"/>
      <c r="G7" s="53"/>
      <c r="H7" s="53"/>
      <c r="I7" s="53"/>
      <c r="J7" s="53"/>
    </row>
    <row r="9" ht="7.5" customHeight="1"/>
    <row r="10" spans="1:10" ht="12.75">
      <c r="A10" s="50" t="s">
        <v>3</v>
      </c>
      <c r="B10" s="50"/>
      <c r="C10" s="51" t="s">
        <v>91</v>
      </c>
      <c r="D10" s="51"/>
      <c r="E10" s="51"/>
      <c r="F10" s="51"/>
      <c r="G10" s="50" t="s">
        <v>4</v>
      </c>
      <c r="H10" s="50"/>
      <c r="I10" s="51">
        <v>7030266</v>
      </c>
      <c r="J10" s="51"/>
    </row>
    <row r="11" spans="1:10" ht="12.75">
      <c r="A11" s="50" t="s">
        <v>5</v>
      </c>
      <c r="B11" s="50"/>
      <c r="C11" s="51" t="s">
        <v>92</v>
      </c>
      <c r="D11" s="51"/>
      <c r="E11" s="51"/>
      <c r="F11" s="51"/>
      <c r="G11" s="50" t="s">
        <v>6</v>
      </c>
      <c r="H11" s="50"/>
      <c r="I11" s="51">
        <v>100005037</v>
      </c>
      <c r="J11" s="51"/>
    </row>
    <row r="12" ht="9" customHeight="1"/>
    <row r="13" spans="1:3" ht="12.75">
      <c r="A13" s="1" t="s">
        <v>7</v>
      </c>
      <c r="B13" s="1"/>
      <c r="C13" s="1"/>
    </row>
    <row r="14" spans="1:10" ht="12.75">
      <c r="A14" s="52" t="s">
        <v>8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0" s="2" customFormat="1" ht="12.75">
      <c r="A15" s="34" t="s">
        <v>9</v>
      </c>
      <c r="B15" s="34"/>
      <c r="C15" s="34"/>
      <c r="D15" s="11">
        <v>2008</v>
      </c>
      <c r="E15" s="11">
        <v>2009</v>
      </c>
      <c r="F15" s="34" t="s">
        <v>10</v>
      </c>
      <c r="G15" s="34"/>
      <c r="H15" s="34"/>
      <c r="I15" s="11">
        <v>2008</v>
      </c>
      <c r="J15" s="11">
        <v>2009</v>
      </c>
    </row>
    <row r="16" spans="1:10" ht="12.75">
      <c r="A16" s="44" t="s">
        <v>11</v>
      </c>
      <c r="B16" s="44"/>
      <c r="C16" s="44"/>
      <c r="D16" s="22">
        <v>42359</v>
      </c>
      <c r="E16" s="22">
        <v>44944</v>
      </c>
      <c r="F16" s="44" t="s">
        <v>12</v>
      </c>
      <c r="G16" s="44"/>
      <c r="H16" s="44"/>
      <c r="I16" s="22">
        <v>57205</v>
      </c>
      <c r="J16" s="22">
        <v>57874</v>
      </c>
    </row>
    <row r="17" spans="1:10" ht="12.75">
      <c r="A17" s="40" t="s">
        <v>13</v>
      </c>
      <c r="B17" s="40"/>
      <c r="C17" s="40"/>
      <c r="D17" s="12"/>
      <c r="E17" s="12"/>
      <c r="F17" s="40" t="s">
        <v>14</v>
      </c>
      <c r="G17" s="40"/>
      <c r="H17" s="40"/>
      <c r="I17" s="12">
        <v>38481</v>
      </c>
      <c r="J17" s="12">
        <v>38478</v>
      </c>
    </row>
    <row r="18" spans="1:10" ht="12.75">
      <c r="A18" s="40" t="s">
        <v>15</v>
      </c>
      <c r="B18" s="40"/>
      <c r="C18" s="40"/>
      <c r="D18" s="12"/>
      <c r="E18" s="12"/>
      <c r="F18" s="40" t="s">
        <v>16</v>
      </c>
      <c r="G18" s="40"/>
      <c r="H18" s="40"/>
      <c r="I18" s="12"/>
      <c r="J18" s="12"/>
    </row>
    <row r="19" spans="1:10" ht="12.75">
      <c r="A19" s="40" t="s">
        <v>17</v>
      </c>
      <c r="B19" s="40"/>
      <c r="C19" s="40"/>
      <c r="D19" s="12"/>
      <c r="E19" s="12"/>
      <c r="F19" s="40" t="s">
        <v>18</v>
      </c>
      <c r="G19" s="40"/>
      <c r="H19" s="40"/>
      <c r="I19" s="12">
        <v>135</v>
      </c>
      <c r="J19" s="12">
        <v>138</v>
      </c>
    </row>
    <row r="20" spans="1:10" ht="12.75">
      <c r="A20" s="41" t="s">
        <v>19</v>
      </c>
      <c r="B20" s="41"/>
      <c r="C20" s="41"/>
      <c r="D20" s="12">
        <v>42085</v>
      </c>
      <c r="E20" s="12">
        <v>44678</v>
      </c>
      <c r="F20" s="40" t="s">
        <v>20</v>
      </c>
      <c r="G20" s="40"/>
      <c r="H20" s="40"/>
      <c r="I20" s="12"/>
      <c r="J20" s="12"/>
    </row>
    <row r="21" spans="1:10" ht="12.75">
      <c r="A21" s="41"/>
      <c r="B21" s="41"/>
      <c r="C21" s="41"/>
      <c r="D21" s="12"/>
      <c r="E21" s="12"/>
      <c r="F21" s="40" t="s">
        <v>21</v>
      </c>
      <c r="G21" s="40"/>
      <c r="H21" s="40"/>
      <c r="I21" s="12">
        <v>18589</v>
      </c>
      <c r="J21" s="12">
        <v>19258</v>
      </c>
    </row>
    <row r="22" spans="1:10" ht="12.75">
      <c r="A22" s="35" t="s">
        <v>93</v>
      </c>
      <c r="B22" s="40"/>
      <c r="C22" s="40"/>
      <c r="D22" s="12">
        <v>274</v>
      </c>
      <c r="E22" s="12">
        <v>182</v>
      </c>
      <c r="F22" s="13"/>
      <c r="G22" s="13"/>
      <c r="H22" s="13"/>
      <c r="I22" s="12"/>
      <c r="J22" s="12"/>
    </row>
    <row r="23" spans="1:12" ht="12.75">
      <c r="A23" s="44" t="s">
        <v>22</v>
      </c>
      <c r="B23" s="44"/>
      <c r="C23" s="44"/>
      <c r="D23" s="22">
        <v>21663</v>
      </c>
      <c r="E23" s="22">
        <f>+E24+E26+E27</f>
        <v>22707</v>
      </c>
      <c r="F23" s="40" t="s">
        <v>23</v>
      </c>
      <c r="G23" s="40"/>
      <c r="H23" s="40"/>
      <c r="I23" s="12">
        <v>0</v>
      </c>
      <c r="J23" s="12"/>
      <c r="L23" s="7"/>
    </row>
    <row r="24" spans="1:10" ht="12.75">
      <c r="A24" s="40" t="s">
        <v>24</v>
      </c>
      <c r="B24" s="40"/>
      <c r="C24" s="40"/>
      <c r="D24" s="12">
        <v>1317</v>
      </c>
      <c r="E24" s="12">
        <v>654</v>
      </c>
      <c r="F24" s="40" t="s">
        <v>25</v>
      </c>
      <c r="G24" s="40"/>
      <c r="H24" s="40"/>
      <c r="I24" s="12"/>
      <c r="J24" s="12"/>
    </row>
    <row r="25" spans="1:10" ht="40.5" customHeight="1">
      <c r="A25" s="41" t="s">
        <v>26</v>
      </c>
      <c r="B25" s="41"/>
      <c r="C25" s="41"/>
      <c r="D25" s="12"/>
      <c r="E25" s="12"/>
      <c r="F25" s="49" t="s">
        <v>27</v>
      </c>
      <c r="G25" s="49"/>
      <c r="H25" s="49"/>
      <c r="I25" s="22">
        <v>6817</v>
      </c>
      <c r="J25" s="22">
        <f>+J28</f>
        <v>9777</v>
      </c>
    </row>
    <row r="26" spans="1:10" ht="33.75" customHeight="1">
      <c r="A26" s="41" t="s">
        <v>28</v>
      </c>
      <c r="B26" s="41"/>
      <c r="C26" s="41"/>
      <c r="D26" s="12">
        <v>17398</v>
      </c>
      <c r="E26" s="12">
        <v>18871</v>
      </c>
      <c r="F26" s="40" t="s">
        <v>29</v>
      </c>
      <c r="G26" s="40"/>
      <c r="H26" s="40"/>
      <c r="I26" s="12"/>
      <c r="J26" s="12"/>
    </row>
    <row r="27" spans="1:10" ht="12.75">
      <c r="A27" s="40" t="s">
        <v>30</v>
      </c>
      <c r="B27" s="40"/>
      <c r="C27" s="40"/>
      <c r="D27" s="12">
        <v>2948</v>
      </c>
      <c r="E27" s="12">
        <v>3182</v>
      </c>
      <c r="F27" s="40" t="s">
        <v>31</v>
      </c>
      <c r="G27" s="40"/>
      <c r="H27" s="40"/>
      <c r="I27" s="12"/>
      <c r="J27" s="12"/>
    </row>
    <row r="28" spans="1:10" ht="12.75">
      <c r="A28" s="44" t="s">
        <v>32</v>
      </c>
      <c r="B28" s="44"/>
      <c r="C28" s="44"/>
      <c r="D28" s="12">
        <f>+D16+D23</f>
        <v>64022</v>
      </c>
      <c r="E28" s="12">
        <f>+E16+E23</f>
        <v>67651</v>
      </c>
      <c r="F28" s="40" t="s">
        <v>33</v>
      </c>
      <c r="G28" s="40"/>
      <c r="H28" s="40"/>
      <c r="I28" s="12">
        <v>6817</v>
      </c>
      <c r="J28" s="12">
        <v>9777</v>
      </c>
    </row>
    <row r="29" spans="1:10" ht="12.75">
      <c r="A29" s="44" t="s">
        <v>34</v>
      </c>
      <c r="B29" s="44"/>
      <c r="C29" s="44"/>
      <c r="D29" s="12"/>
      <c r="E29" s="12"/>
      <c r="F29" s="40" t="s">
        <v>35</v>
      </c>
      <c r="G29" s="40"/>
      <c r="H29" s="40"/>
      <c r="I29" s="12"/>
      <c r="J29" s="12"/>
    </row>
    <row r="30" spans="1:10" ht="12.75">
      <c r="A30" s="44" t="s">
        <v>36</v>
      </c>
      <c r="B30" s="44"/>
      <c r="C30" s="44"/>
      <c r="D30" s="12">
        <f>+D16+D23</f>
        <v>64022</v>
      </c>
      <c r="E30" s="12">
        <f>+E16+E23</f>
        <v>67651</v>
      </c>
      <c r="F30" s="44" t="s">
        <v>37</v>
      </c>
      <c r="G30" s="44"/>
      <c r="H30" s="44"/>
      <c r="I30" s="12">
        <f>+I16+I25</f>
        <v>64022</v>
      </c>
      <c r="J30" s="12">
        <f>+J16+J25</f>
        <v>67651</v>
      </c>
    </row>
    <row r="31" spans="1:10" ht="12.75">
      <c r="A31" s="44" t="s">
        <v>38</v>
      </c>
      <c r="B31" s="44"/>
      <c r="C31" s="44"/>
      <c r="D31" s="12"/>
      <c r="E31" s="12"/>
      <c r="F31" s="44" t="s">
        <v>39</v>
      </c>
      <c r="G31" s="44"/>
      <c r="H31" s="44"/>
      <c r="I31" s="12"/>
      <c r="J31" s="12"/>
    </row>
    <row r="32" spans="1:10" ht="12.75">
      <c r="A32" s="8"/>
      <c r="B32" s="8"/>
      <c r="C32" s="8"/>
      <c r="D32" s="9"/>
      <c r="E32" s="9"/>
      <c r="F32" s="8"/>
      <c r="G32" s="8"/>
      <c r="H32" s="8"/>
      <c r="I32" s="9"/>
      <c r="J32" s="9"/>
    </row>
    <row r="33" spans="1:10" ht="12.75">
      <c r="A33" s="8"/>
      <c r="B33" s="8"/>
      <c r="C33" s="8"/>
      <c r="D33" s="9"/>
      <c r="E33" s="9"/>
      <c r="F33" s="8"/>
      <c r="G33" s="8"/>
      <c r="H33" s="8"/>
      <c r="I33" s="9"/>
      <c r="J33" s="9"/>
    </row>
    <row r="34" ht="13.5" thickBot="1"/>
    <row r="35" spans="1:10" s="2" customFormat="1" ht="13.5" thickBot="1">
      <c r="A35" s="45" t="s">
        <v>40</v>
      </c>
      <c r="B35" s="46"/>
      <c r="C35" s="46"/>
      <c r="D35" s="46"/>
      <c r="E35" s="47"/>
      <c r="F35" s="48" t="s">
        <v>41</v>
      </c>
      <c r="G35" s="48"/>
      <c r="H35" s="48"/>
      <c r="I35" s="48"/>
      <c r="J35" s="48"/>
    </row>
    <row r="36" s="2" customFormat="1" ht="12.75"/>
    <row r="37" spans="1:10" s="3" customFormat="1" ht="30" customHeight="1">
      <c r="A37" s="42" t="s">
        <v>42</v>
      </c>
      <c r="B37" s="42"/>
      <c r="C37" s="42"/>
      <c r="D37" s="14">
        <v>2008</v>
      </c>
      <c r="E37" s="14">
        <v>2009</v>
      </c>
      <c r="F37" s="42" t="s">
        <v>43</v>
      </c>
      <c r="G37" s="42"/>
      <c r="H37" s="42"/>
      <c r="I37" s="14">
        <v>2008</v>
      </c>
      <c r="J37" s="14">
        <v>2009</v>
      </c>
    </row>
    <row r="38" spans="1:10" ht="12.75">
      <c r="A38" s="40" t="s">
        <v>44</v>
      </c>
      <c r="B38" s="40"/>
      <c r="C38" s="40"/>
      <c r="D38" s="12">
        <v>112558</v>
      </c>
      <c r="E38" s="12">
        <v>98645</v>
      </c>
      <c r="F38" s="40" t="s">
        <v>45</v>
      </c>
      <c r="G38" s="40"/>
      <c r="H38" s="40"/>
      <c r="I38" s="12">
        <v>104042</v>
      </c>
      <c r="J38" s="12">
        <v>75553</v>
      </c>
    </row>
    <row r="39" spans="1:10" ht="12.75">
      <c r="A39" s="40" t="s">
        <v>46</v>
      </c>
      <c r="B39" s="40"/>
      <c r="C39" s="40"/>
      <c r="D39" s="12">
        <v>100776</v>
      </c>
      <c r="E39" s="12">
        <v>88231</v>
      </c>
      <c r="F39" s="40" t="s">
        <v>47</v>
      </c>
      <c r="G39" s="40"/>
      <c r="H39" s="40"/>
      <c r="I39" s="12">
        <v>86942</v>
      </c>
      <c r="J39" s="12">
        <v>82919</v>
      </c>
    </row>
    <row r="40" spans="1:10" ht="12.75">
      <c r="A40" s="40" t="s">
        <v>48</v>
      </c>
      <c r="B40" s="40"/>
      <c r="C40" s="40"/>
      <c r="D40" s="12">
        <v>11782</v>
      </c>
      <c r="E40" s="12">
        <f>E38-E39</f>
        <v>10414</v>
      </c>
      <c r="F40" s="40" t="s">
        <v>49</v>
      </c>
      <c r="G40" s="40"/>
      <c r="H40" s="40"/>
      <c r="I40" s="12">
        <v>17100</v>
      </c>
      <c r="J40" s="12">
        <f>+J38-J39</f>
        <v>-7366</v>
      </c>
    </row>
    <row r="41" spans="1:10" ht="12.75">
      <c r="A41" s="41" t="s">
        <v>50</v>
      </c>
      <c r="B41" s="41"/>
      <c r="C41" s="41"/>
      <c r="D41" s="12"/>
      <c r="E41" s="12"/>
      <c r="F41" s="40" t="s">
        <v>51</v>
      </c>
      <c r="G41" s="40"/>
      <c r="H41" s="40"/>
      <c r="I41" s="12">
        <v>427</v>
      </c>
      <c r="J41" s="12">
        <v>1536</v>
      </c>
    </row>
    <row r="42" spans="1:10" ht="12.75">
      <c r="A42" s="41"/>
      <c r="B42" s="41"/>
      <c r="C42" s="41"/>
      <c r="D42" s="12"/>
      <c r="E42" s="12"/>
      <c r="F42" s="40" t="s">
        <v>52</v>
      </c>
      <c r="G42" s="40"/>
      <c r="H42" s="40"/>
      <c r="I42" s="12">
        <v>35</v>
      </c>
      <c r="J42" s="12">
        <v>2</v>
      </c>
    </row>
    <row r="43" spans="1:10" ht="12.75">
      <c r="A43" s="40" t="s">
        <v>53</v>
      </c>
      <c r="B43" s="40"/>
      <c r="C43" s="40"/>
      <c r="D43" s="12">
        <v>0</v>
      </c>
      <c r="E43" s="12">
        <v>0</v>
      </c>
      <c r="F43" s="40" t="s">
        <v>54</v>
      </c>
      <c r="G43" s="40"/>
      <c r="H43" s="40"/>
      <c r="I43" s="12">
        <v>2459</v>
      </c>
      <c r="J43" s="12">
        <v>6646</v>
      </c>
    </row>
    <row r="44" spans="1:10" ht="12.75">
      <c r="A44" s="40" t="s">
        <v>55</v>
      </c>
      <c r="B44" s="40"/>
      <c r="C44" s="40"/>
      <c r="D44" s="12">
        <v>13029</v>
      </c>
      <c r="E44" s="12">
        <v>11192</v>
      </c>
      <c r="F44" s="40" t="s">
        <v>56</v>
      </c>
      <c r="G44" s="40"/>
      <c r="H44" s="40"/>
      <c r="I44" s="12">
        <v>8729</v>
      </c>
      <c r="J44" s="12">
        <v>292</v>
      </c>
    </row>
    <row r="45" spans="1:10" ht="24.75" customHeight="1">
      <c r="A45" s="40" t="s">
        <v>57</v>
      </c>
      <c r="B45" s="40"/>
      <c r="C45" s="40"/>
      <c r="D45" s="12">
        <v>12945</v>
      </c>
      <c r="E45" s="12">
        <v>11192</v>
      </c>
      <c r="F45" s="43" t="s">
        <v>94</v>
      </c>
      <c r="G45" s="41"/>
      <c r="H45" s="41"/>
      <c r="I45" s="12">
        <f>+I40+I41-I42+I43-I44</f>
        <v>11222</v>
      </c>
      <c r="J45" s="12">
        <f>+J40+J41-J42+J43-J44</f>
        <v>522</v>
      </c>
    </row>
    <row r="46" spans="1:10" ht="24.75" customHeight="1">
      <c r="A46" s="39" t="s">
        <v>58</v>
      </c>
      <c r="B46" s="39"/>
      <c r="C46" s="39"/>
      <c r="D46" s="12">
        <v>112601</v>
      </c>
      <c r="E46" s="12">
        <v>98645</v>
      </c>
      <c r="F46" s="41" t="s">
        <v>59</v>
      </c>
      <c r="G46" s="41"/>
      <c r="H46" s="41"/>
      <c r="I46" s="12"/>
      <c r="J46" s="12"/>
    </row>
    <row r="47" spans="1:10" ht="24.75" customHeight="1">
      <c r="A47" s="39" t="s">
        <v>96</v>
      </c>
      <c r="B47" s="39"/>
      <c r="C47" s="39"/>
      <c r="D47" s="12">
        <v>113805</v>
      </c>
      <c r="E47" s="12">
        <v>99423</v>
      </c>
      <c r="F47" s="32" t="s">
        <v>60</v>
      </c>
      <c r="G47" s="32"/>
      <c r="H47" s="32"/>
      <c r="I47" s="12">
        <f>I45</f>
        <v>11222</v>
      </c>
      <c r="J47" s="12">
        <f>J45</f>
        <v>522</v>
      </c>
    </row>
    <row r="48" spans="1:10" ht="39.75" customHeight="1">
      <c r="A48" s="32" t="s">
        <v>61</v>
      </c>
      <c r="B48" s="32"/>
      <c r="C48" s="32"/>
      <c r="D48" s="12">
        <f>D46-D47</f>
        <v>-1204</v>
      </c>
      <c r="E48" s="12">
        <f>E46-E47</f>
        <v>-778</v>
      </c>
      <c r="F48" s="32" t="s">
        <v>62</v>
      </c>
      <c r="G48" s="32"/>
      <c r="H48" s="32"/>
      <c r="I48" s="12"/>
      <c r="J48" s="12"/>
    </row>
    <row r="49" spans="1:10" ht="47.25" customHeight="1">
      <c r="A49" s="32" t="s">
        <v>63</v>
      </c>
      <c r="B49" s="32"/>
      <c r="C49" s="32"/>
      <c r="D49" s="12">
        <v>6750</v>
      </c>
      <c r="E49" s="12">
        <v>5536</v>
      </c>
      <c r="F49" s="32" t="s">
        <v>64</v>
      </c>
      <c r="G49" s="32"/>
      <c r="H49" s="32"/>
      <c r="I49" s="12"/>
      <c r="J49" s="12"/>
    </row>
    <row r="50" spans="1:10" s="4" customFormat="1" ht="33" customHeight="1">
      <c r="A50" s="31" t="s">
        <v>65</v>
      </c>
      <c r="B50" s="31"/>
      <c r="C50" s="31"/>
      <c r="D50" s="12">
        <v>-10</v>
      </c>
      <c r="E50" s="12">
        <v>104</v>
      </c>
      <c r="F50" s="32" t="s">
        <v>66</v>
      </c>
      <c r="G50" s="32"/>
      <c r="H50" s="32"/>
      <c r="I50" s="12"/>
      <c r="J50" s="12"/>
    </row>
    <row r="51" spans="1:10" s="4" customFormat="1" ht="21.75" customHeight="1">
      <c r="A51" s="32" t="s">
        <v>67</v>
      </c>
      <c r="B51" s="32"/>
      <c r="C51" s="32"/>
      <c r="D51" s="12"/>
      <c r="E51" s="12"/>
      <c r="F51" s="41" t="s">
        <v>68</v>
      </c>
      <c r="G51" s="41"/>
      <c r="H51" s="41"/>
      <c r="I51" s="12"/>
      <c r="J51" s="12"/>
    </row>
    <row r="52" spans="1:10" ht="23.25" customHeight="1">
      <c r="A52" s="32"/>
      <c r="B52" s="32"/>
      <c r="C52" s="32"/>
      <c r="D52" s="12">
        <f>D48+D49+D50</f>
        <v>5536</v>
      </c>
      <c r="E52" s="12">
        <f>E48+E49+E50</f>
        <v>4862</v>
      </c>
      <c r="F52" s="41" t="s">
        <v>69</v>
      </c>
      <c r="G52" s="41"/>
      <c r="H52" s="41"/>
      <c r="I52" s="12"/>
      <c r="J52" s="12"/>
    </row>
    <row r="53" spans="1:8" ht="12.75">
      <c r="A53" s="29"/>
      <c r="B53" s="29"/>
      <c r="C53" s="29"/>
      <c r="F53" s="29"/>
      <c r="G53" s="29"/>
      <c r="H53" s="29"/>
    </row>
    <row r="54" spans="1:10" ht="12.75">
      <c r="A54" s="34" t="s">
        <v>70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.75">
      <c r="A55" s="35"/>
      <c r="B55" s="35"/>
      <c r="C55" s="34">
        <v>2008</v>
      </c>
      <c r="D55" s="34"/>
      <c r="E55" s="34"/>
      <c r="F55" s="34"/>
      <c r="G55" s="34">
        <v>2009</v>
      </c>
      <c r="H55" s="34"/>
      <c r="I55" s="34"/>
      <c r="J55" s="34"/>
    </row>
    <row r="56" spans="1:10" s="5" customFormat="1" ht="35.25" customHeight="1">
      <c r="A56" s="35"/>
      <c r="B56" s="35"/>
      <c r="C56" s="15" t="s">
        <v>71</v>
      </c>
      <c r="D56" s="15" t="s">
        <v>72</v>
      </c>
      <c r="E56" s="15" t="s">
        <v>73</v>
      </c>
      <c r="F56" s="15" t="s">
        <v>74</v>
      </c>
      <c r="G56" s="15" t="s">
        <v>75</v>
      </c>
      <c r="H56" s="15" t="s">
        <v>72</v>
      </c>
      <c r="I56" s="15" t="s">
        <v>73</v>
      </c>
      <c r="J56" s="15" t="s">
        <v>74</v>
      </c>
    </row>
    <row r="57" spans="1:10" s="6" customFormat="1" ht="26.25" customHeight="1">
      <c r="A57" s="16" t="s">
        <v>76</v>
      </c>
      <c r="B57" s="17"/>
      <c r="C57" s="18">
        <v>38478</v>
      </c>
      <c r="D57" s="18"/>
      <c r="E57" s="18"/>
      <c r="F57" s="18">
        <f>C57+D57-E57</f>
        <v>38478</v>
      </c>
      <c r="G57" s="18">
        <v>38478</v>
      </c>
      <c r="H57" s="18"/>
      <c r="I57" s="18"/>
      <c r="J57" s="18">
        <f>G57+H57-I57</f>
        <v>38478</v>
      </c>
    </row>
    <row r="58" spans="1:10" s="6" customFormat="1" ht="30.75" customHeight="1">
      <c r="A58" s="16" t="s">
        <v>77</v>
      </c>
      <c r="B58" s="17"/>
      <c r="C58" s="18"/>
      <c r="D58" s="18"/>
      <c r="E58" s="18"/>
      <c r="F58" s="18">
        <f aca="true" t="shared" si="0" ref="F58:F65">C58+D58-E58</f>
        <v>0</v>
      </c>
      <c r="G58" s="18"/>
      <c r="H58" s="18"/>
      <c r="I58" s="18"/>
      <c r="J58" s="18">
        <f aca="true" t="shared" si="1" ref="J58:J65">G58+H58-I58</f>
        <v>0</v>
      </c>
    </row>
    <row r="59" spans="1:10" s="6" customFormat="1" ht="32.25" customHeight="1">
      <c r="A59" s="16" t="s">
        <v>78</v>
      </c>
      <c r="B59" s="17"/>
      <c r="C59" s="18"/>
      <c r="D59" s="18"/>
      <c r="E59" s="18"/>
      <c r="F59" s="18">
        <f t="shared" si="0"/>
        <v>0</v>
      </c>
      <c r="G59" s="18"/>
      <c r="H59" s="18"/>
      <c r="I59" s="18"/>
      <c r="J59" s="18">
        <f t="shared" si="1"/>
        <v>0</v>
      </c>
    </row>
    <row r="60" spans="1:10" s="6" customFormat="1" ht="21" customHeight="1">
      <c r="A60" s="16" t="s">
        <v>79</v>
      </c>
      <c r="B60" s="17"/>
      <c r="C60" s="18">
        <v>40</v>
      </c>
      <c r="D60" s="18"/>
      <c r="E60" s="18"/>
      <c r="F60" s="18">
        <f t="shared" si="0"/>
        <v>40</v>
      </c>
      <c r="G60" s="18">
        <v>40</v>
      </c>
      <c r="H60" s="18"/>
      <c r="I60" s="18"/>
      <c r="J60" s="18">
        <f t="shared" si="1"/>
        <v>40</v>
      </c>
    </row>
    <row r="61" spans="1:10" s="6" customFormat="1" ht="21" customHeight="1">
      <c r="A61" s="16" t="s">
        <v>80</v>
      </c>
      <c r="B61" s="17"/>
      <c r="C61" s="18">
        <v>98</v>
      </c>
      <c r="D61" s="18"/>
      <c r="E61" s="18"/>
      <c r="F61" s="18">
        <f t="shared" si="0"/>
        <v>98</v>
      </c>
      <c r="G61" s="18">
        <v>98</v>
      </c>
      <c r="H61" s="18"/>
      <c r="I61" s="18"/>
      <c r="J61" s="18">
        <f t="shared" si="1"/>
        <v>98</v>
      </c>
    </row>
    <row r="62" spans="1:10" s="6" customFormat="1" ht="34.5" customHeight="1">
      <c r="A62" s="16" t="s">
        <v>81</v>
      </c>
      <c r="B62" s="17"/>
      <c r="C62" s="18"/>
      <c r="D62" s="18"/>
      <c r="E62" s="18"/>
      <c r="F62" s="18">
        <f t="shared" si="0"/>
        <v>0</v>
      </c>
      <c r="G62" s="18"/>
      <c r="H62" s="18"/>
      <c r="I62" s="18"/>
      <c r="J62" s="18">
        <f t="shared" si="1"/>
        <v>0</v>
      </c>
    </row>
    <row r="63" spans="1:13" s="6" customFormat="1" ht="24" customHeight="1">
      <c r="A63" s="16" t="s">
        <v>82</v>
      </c>
      <c r="B63" s="17"/>
      <c r="C63" s="18">
        <v>18589</v>
      </c>
      <c r="D63" s="18"/>
      <c r="E63" s="18"/>
      <c r="F63" s="18">
        <f t="shared" si="0"/>
        <v>18589</v>
      </c>
      <c r="G63" s="18">
        <f>+F63-F64</f>
        <v>18589</v>
      </c>
      <c r="H63" s="18">
        <v>669</v>
      </c>
      <c r="I63" s="18"/>
      <c r="J63" s="18">
        <f t="shared" si="1"/>
        <v>19258</v>
      </c>
      <c r="M63" s="21"/>
    </row>
    <row r="64" spans="1:10" s="6" customFormat="1" ht="24" customHeight="1">
      <c r="A64" s="16" t="s">
        <v>83</v>
      </c>
      <c r="B64" s="17"/>
      <c r="C64" s="18"/>
      <c r="D64" s="18"/>
      <c r="E64" s="18">
        <v>0</v>
      </c>
      <c r="F64" s="18">
        <v>0</v>
      </c>
      <c r="G64" s="18"/>
      <c r="H64" s="18"/>
      <c r="I64" s="18"/>
      <c r="J64" s="18"/>
    </row>
    <row r="65" spans="1:10" s="6" customFormat="1" ht="24" customHeight="1">
      <c r="A65" s="16" t="s">
        <v>84</v>
      </c>
      <c r="B65" s="17"/>
      <c r="C65" s="18"/>
      <c r="D65" s="18"/>
      <c r="E65" s="18"/>
      <c r="F65" s="18">
        <f t="shared" si="0"/>
        <v>0</v>
      </c>
      <c r="G65" s="18"/>
      <c r="H65" s="18"/>
      <c r="I65" s="18"/>
      <c r="J65" s="18">
        <f t="shared" si="1"/>
        <v>0</v>
      </c>
    </row>
    <row r="66" spans="1:10" s="6" customFormat="1" ht="20.25" customHeight="1">
      <c r="A66" s="16" t="s">
        <v>85</v>
      </c>
      <c r="B66" s="17"/>
      <c r="C66" s="18">
        <f>C57+C58+C59+C60+C61+C63-C64</f>
        <v>57205</v>
      </c>
      <c r="D66" s="18">
        <f>D57+D58+D59+D60+D61+D63-D64</f>
        <v>0</v>
      </c>
      <c r="E66" s="18">
        <f>E57+E58+E59+E60+E61+E63-E64</f>
        <v>0</v>
      </c>
      <c r="F66" s="18">
        <f>+F57+F60+F61+F63-F64</f>
        <v>57205</v>
      </c>
      <c r="G66" s="18">
        <f>G57+G58+G59+G60+G61+G63-G64</f>
        <v>57205</v>
      </c>
      <c r="H66" s="18">
        <f>H57+H58+H59+H60+H61+H63-H64</f>
        <v>669</v>
      </c>
      <c r="I66" s="18"/>
      <c r="J66" s="18">
        <f>G66+H66-I66</f>
        <v>57874</v>
      </c>
    </row>
    <row r="67" spans="1:10" s="6" customFormat="1" ht="30.75" customHeight="1">
      <c r="A67" s="19" t="s">
        <v>86</v>
      </c>
      <c r="B67" s="17"/>
      <c r="C67" s="20"/>
      <c r="D67" s="20"/>
      <c r="E67" s="20"/>
      <c r="F67" s="20"/>
      <c r="G67" s="18"/>
      <c r="H67" s="20"/>
      <c r="I67" s="20"/>
      <c r="J67" s="20"/>
    </row>
    <row r="68" ht="7.5" customHeight="1"/>
    <row r="69" spans="1:10" ht="15.75" customHeight="1">
      <c r="A69" s="30" t="s">
        <v>87</v>
      </c>
      <c r="B69" s="30"/>
      <c r="C69" s="30"/>
      <c r="D69" s="30"/>
      <c r="E69" s="30"/>
      <c r="F69" s="30"/>
      <c r="G69" s="30"/>
      <c r="H69" s="30"/>
      <c r="I69" s="30"/>
      <c r="J69" s="30"/>
    </row>
    <row r="70" spans="1:10" ht="74.25" customHeight="1">
      <c r="A70" s="36" t="s">
        <v>99</v>
      </c>
      <c r="B70" s="37"/>
      <c r="C70" s="37"/>
      <c r="D70" s="37"/>
      <c r="E70" s="37"/>
      <c r="F70" s="37"/>
      <c r="G70" s="37"/>
      <c r="H70" s="37"/>
      <c r="I70" s="37"/>
      <c r="J70" s="37"/>
    </row>
    <row r="71" spans="1:10" ht="35.25" customHeight="1">
      <c r="A71" s="38" t="s">
        <v>88</v>
      </c>
      <c r="B71" s="38"/>
      <c r="C71" s="38"/>
      <c r="D71" s="38"/>
      <c r="E71" s="38"/>
      <c r="F71" s="38"/>
      <c r="G71" s="38"/>
      <c r="H71" s="38"/>
      <c r="I71" s="38"/>
      <c r="J71" s="38"/>
    </row>
    <row r="72" spans="1:10" ht="21" customHeight="1">
      <c r="A72" s="29" t="s">
        <v>102</v>
      </c>
      <c r="B72" s="30"/>
      <c r="C72" s="30"/>
      <c r="D72" s="30"/>
      <c r="E72" s="30"/>
      <c r="F72" s="30"/>
      <c r="G72" s="30"/>
      <c r="H72" s="30"/>
      <c r="I72" s="30"/>
      <c r="J72" s="30"/>
    </row>
    <row r="73" spans="1:10" ht="27" customHeight="1">
      <c r="A73" s="33" t="s">
        <v>89</v>
      </c>
      <c r="B73" s="33"/>
      <c r="C73" s="33"/>
      <c r="D73" s="33"/>
      <c r="E73" s="33"/>
      <c r="F73" s="33"/>
      <c r="G73" s="33"/>
      <c r="H73" s="33"/>
      <c r="I73" s="33"/>
      <c r="J73" s="33"/>
    </row>
    <row r="75" spans="1:10" ht="12.75">
      <c r="A75" s="27" t="s">
        <v>100</v>
      </c>
      <c r="B75" s="26"/>
      <c r="C75" s="26"/>
      <c r="D75" s="23"/>
      <c r="E75" s="23"/>
      <c r="F75" s="24"/>
      <c r="G75" s="24"/>
      <c r="H75" s="25"/>
      <c r="I75" s="25"/>
      <c r="J75" s="25"/>
    </row>
    <row r="78" ht="12.75">
      <c r="H78" t="s">
        <v>90</v>
      </c>
    </row>
    <row r="80" ht="12.75">
      <c r="H80" t="s">
        <v>98</v>
      </c>
    </row>
  </sheetData>
  <sheetProtection/>
  <mergeCells count="85">
    <mergeCell ref="A14:J14"/>
    <mergeCell ref="A15:C15"/>
    <mergeCell ref="F15:H15"/>
    <mergeCell ref="A7:J7"/>
    <mergeCell ref="A10:B10"/>
    <mergeCell ref="C10:F10"/>
    <mergeCell ref="G10:H10"/>
    <mergeCell ref="I10:J10"/>
    <mergeCell ref="A11:B11"/>
    <mergeCell ref="C11:F11"/>
    <mergeCell ref="G11:H11"/>
    <mergeCell ref="I11:J11"/>
    <mergeCell ref="A22:C22"/>
    <mergeCell ref="A16:C16"/>
    <mergeCell ref="F16:H16"/>
    <mergeCell ref="A17:C17"/>
    <mergeCell ref="F17:H17"/>
    <mergeCell ref="A18:C18"/>
    <mergeCell ref="F18:H18"/>
    <mergeCell ref="A19:C19"/>
    <mergeCell ref="F19:H19"/>
    <mergeCell ref="A20:C21"/>
    <mergeCell ref="F20:H20"/>
    <mergeCell ref="F21:H21"/>
    <mergeCell ref="A28:C28"/>
    <mergeCell ref="F28:H28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38:C38"/>
    <mergeCell ref="F38:H38"/>
    <mergeCell ref="A29:C29"/>
    <mergeCell ref="F29:H29"/>
    <mergeCell ref="A30:C30"/>
    <mergeCell ref="F30:H30"/>
    <mergeCell ref="A31:C31"/>
    <mergeCell ref="F31:H31"/>
    <mergeCell ref="A35:E35"/>
    <mergeCell ref="F35:J35"/>
    <mergeCell ref="A37:C37"/>
    <mergeCell ref="F37:H37"/>
    <mergeCell ref="A45:C45"/>
    <mergeCell ref="F45:H45"/>
    <mergeCell ref="A39:C39"/>
    <mergeCell ref="F39:H39"/>
    <mergeCell ref="A40:C40"/>
    <mergeCell ref="F40:H40"/>
    <mergeCell ref="A41:C42"/>
    <mergeCell ref="F41:H41"/>
    <mergeCell ref="F42:H42"/>
    <mergeCell ref="A43:C43"/>
    <mergeCell ref="F43:H43"/>
    <mergeCell ref="A44:C44"/>
    <mergeCell ref="F44:H44"/>
    <mergeCell ref="A51:C52"/>
    <mergeCell ref="F51:H51"/>
    <mergeCell ref="F52:H52"/>
    <mergeCell ref="A46:C46"/>
    <mergeCell ref="F46:H46"/>
    <mergeCell ref="A69:J69"/>
    <mergeCell ref="A70:J70"/>
    <mergeCell ref="A71:J71"/>
    <mergeCell ref="A47:C47"/>
    <mergeCell ref="F47:H47"/>
    <mergeCell ref="A48:C48"/>
    <mergeCell ref="F48:H48"/>
    <mergeCell ref="A49:C49"/>
    <mergeCell ref="F49:H49"/>
    <mergeCell ref="A72:J72"/>
    <mergeCell ref="A50:C50"/>
    <mergeCell ref="F50:H50"/>
    <mergeCell ref="A73:J73"/>
    <mergeCell ref="A53:C53"/>
    <mergeCell ref="F53:H53"/>
    <mergeCell ref="A54:J54"/>
    <mergeCell ref="A55:B56"/>
    <mergeCell ref="C55:F55"/>
    <mergeCell ref="G55:J5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gordanas</cp:lastModifiedBy>
  <cp:lastPrinted>2010-06-25T08:25:29Z</cp:lastPrinted>
  <dcterms:created xsi:type="dcterms:W3CDTF">2008-06-27T17:08:18Z</dcterms:created>
  <dcterms:modified xsi:type="dcterms:W3CDTF">2010-06-28T07:39:06Z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