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SIGURANJA" sheetId="1" r:id="rId1"/>
  </sheets>
  <definedNames/>
  <calcPr fullCalcOnLoad="1"/>
</workbook>
</file>

<file path=xl/sharedStrings.xml><?xml version="1.0" encoding="utf-8"?>
<sst xmlns="http://schemas.openxmlformats.org/spreadsheetml/2006/main" count="207" uniqueCount="187">
  <si>
    <t>I ОСНОВНИ ПОДАЦИ</t>
  </si>
  <si>
    <t>3. матични број:</t>
  </si>
  <si>
    <t>2. адреса:</t>
  </si>
  <si>
    <t>4. ПИБ:</t>
  </si>
  <si>
    <t>АКТИВА</t>
  </si>
  <si>
    <t>ПАСИВА</t>
  </si>
  <si>
    <t>I Неуплаћени уписани капитал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</si>
  <si>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</si>
  <si>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</si>
  <si>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</si>
  <si>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</si>
  <si>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 Дугорочни финансијски пласмани</t>
  </si>
  <si>
    <t>I Залихе</t>
  </si>
  <si>
    <t>IV Одложена пореска средства</t>
  </si>
  <si>
    <t>В. ПОСЛОВНА ИМОВИНА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</si>
  <si>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</si>
  <si>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</si>
  <si>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</si>
  <si>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</si>
  <si>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</si>
  <si>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</si>
  <si>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</si>
  <si>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</si>
  <si>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</si>
  <si>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</si>
  <si>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</si>
  <si>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</si>
  <si>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</si>
  <si>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</si>
  <si>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1. Основна зарада по акцији</t>
  </si>
  <si>
    <t>А. ТОКОВИ ГОТОВИНЕ ИЗ
ПОСЛОВНИХ АКТИВНОСТИ</t>
  </si>
  <si>
    <t>Б. ТОКОВИ ГОТОВИНЕ ИЗ АКТИВ. ИНВЕСТИРАЊА</t>
  </si>
  <si>
    <t>В. ТОКОВИ ГОТОВИНЕ ИЗ 
АКТИВНОСТИ ФИНАНСИРАЊА</t>
  </si>
  <si>
    <t>А. КАПИТАЛ И РЕЗЕРВЕ</t>
  </si>
  <si>
    <t>II Нематеријална улагања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</si>
  <si>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</si>
  <si>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</si>
  <si>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</si>
  <si>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</si>
  <si>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</si>
  <si>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</si>
  <si>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</si>
  <si>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</si>
  <si>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</si>
  <si>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</si>
  <si>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</si>
  <si>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</si>
  <si>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</si>
  <si>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</si>
  <si>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</si>
  <si>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</si>
  <si>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</si>
  <si>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</si>
  <si>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</si>
  <si>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</si>
  <si>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</si>
  <si>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</si>
  <si>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</si>
  <si>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</si>
  <si>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</si>
  <si>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</si>
  <si>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</si>
  <si>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</si>
  <si>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</si>
  <si>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</si>
  <si>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</si>
  <si>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</si>
  <si>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</si>
  <si>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</si>
  <si>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</si>
  <si>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VI Доб/ губ. из редов. пословања 
пре опорезивања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</si>
  <si>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</si>
  <si>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</si>
  <si>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</si>
  <si>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</si>
  <si>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</si>
  <si>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</si>
  <si>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</si>
  <si>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</si>
  <si>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</si>
  <si>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</si>
  <si>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</si>
  <si>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</si>
  <si>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3. Резервисања за изравнање 
ризика</t>
  </si>
  <si>
    <t>2. Резервисане штете</t>
  </si>
  <si>
    <t>А. ПОСЛОВНИ ПРИХОДИ И РАСХОДИ</t>
  </si>
  <si>
    <t>Ђ./Е. НЕТО ПРИЛИВ / ОДЛИВ ГОТОВ.</t>
  </si>
  <si>
    <t>Ж. ГОТОВИНА НА ПОЧЕТКУ ОБРАЧУНСКОГ ПЕРИОДА</t>
  </si>
  <si>
    <t>З./И. ПОЗИТИВНЕ / НЕГАТИВНЕ КУРСНЕ РАЗЛИКЕ ПО ОСНОВУ ПРЕРАЧУНА ГОТОВИНЕ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</si>
  <si>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</si>
  <si>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</si>
  <si>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</si>
  <si>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</si>
  <si>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</si>
  <si>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</si>
  <si>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</si>
  <si>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</si>
  <si>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</si>
  <si>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</si>
  <si>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</si>
  <si>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</si>
  <si>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И. ЗАРАДА ПО АКЦИЈИ</t>
  </si>
  <si>
    <t>2. Умањена (разводњена) зарада по акцији</t>
  </si>
  <si>
    <t xml:space="preserve">V Нереализовани добици по 
основу ХОВ расположивих за продају </t>
  </si>
  <si>
    <t>VI Нереализовани губици по основу 
ХОВ расположивих за продају</t>
  </si>
  <si>
    <t>VII Нераспоређена добит</t>
  </si>
  <si>
    <t>VIII Губитак до висине капитала</t>
  </si>
  <si>
    <t>IX Откупљене сопствене акције</t>
  </si>
  <si>
    <t>3. Повећање преносних премија осигурања, саосигурања, реосигурања и ретроцесија за неистекле ризике</t>
  </si>
  <si>
    <t>8. Остали пословни расходи</t>
  </si>
  <si>
    <t>III Бруто пословна добит / губитак</t>
  </si>
  <si>
    <t xml:space="preserve">Ревалоризационе резерве и нереализовани добици  по основу ХОВ расположивих за продају </t>
  </si>
  <si>
    <t>Нереализовани губици по основу ХОВ расположивих за продају</t>
  </si>
  <si>
    <t>УКУПНО капитал и резерве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</si>
  <si>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,116/06i 71/08), објављује се</t>
  </si>
  <si>
    <t>1.пословно име</t>
  </si>
  <si>
    <t>1. Порез на добитак</t>
  </si>
  <si>
    <t>2. Добитак / губитак по основу креирања одложених пореских средстава и пореских обавеза</t>
  </si>
  <si>
    <t>Македонска 4, Београд</t>
  </si>
  <si>
    <t>II КОНСОЛИДОВАНИ ФИНАНСИЈСКИ ИЗВЕШТАЈИ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</si>
  <si>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</si>
  <si>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</si>
  <si>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</si>
  <si>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</si>
  <si>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Увид се може извршити сваког радног дана од 13-15 часова у седишту Компаније, ул. Македонска бр. 4/II  соба 201, Београд</t>
  </si>
  <si>
    <t>Правна форма: Друштво са ограниченом одговорношћу</t>
  </si>
  <si>
    <t>Учешће у капиталу: 100,00%</t>
  </si>
  <si>
    <t>2.  Дунав-Ре а.д.о., Београд</t>
  </si>
  <si>
    <t>6.  Дунав Стокброкер а.д., Београд</t>
  </si>
  <si>
    <t xml:space="preserve">Пуно пословно име: Акционарско друштво за осигурање Косиг Дунав осигурање, са потпуном  одговорношћу, Бања Лука </t>
  </si>
  <si>
    <t>Матични број: 1431471</t>
  </si>
  <si>
    <t xml:space="preserve">Правна форма:  Акционарско друштво </t>
  </si>
  <si>
    <t>Матични број: 17170724</t>
  </si>
  <si>
    <t>Правна форма: Затворено акционарско друштво</t>
  </si>
  <si>
    <t>Пуно пословно име: Дунав друштво за управљање добровољним пензијским фондом а.д., Београд</t>
  </si>
  <si>
    <t>Матични број: 17411233</t>
  </si>
  <si>
    <t>Пуно пословно име: Дунав ауто друштво са ограниченом одговорношћу за услуге у друмском саобраћају, Београд</t>
  </si>
  <si>
    <t>Матични број: 17233777</t>
  </si>
  <si>
    <t>Матични број: 17130706</t>
  </si>
  <si>
    <t>Пуно пословно име: Друштво за реосигурање Дунав-Ре а.д.о., Београд</t>
  </si>
  <si>
    <t>Матични број: 07046901</t>
  </si>
  <si>
    <t>Правна форма: Отворено акционарско друштво</t>
  </si>
  <si>
    <t>Генерални директор</t>
  </si>
  <si>
    <t xml:space="preserve">Адреса: Кнез Михаилова 6/II, Београд </t>
  </si>
  <si>
    <t>5.  Дунав Друштво за управљање добровољним пензијским фондом  а.д., Београд</t>
  </si>
  <si>
    <t>Адреса: Коларчева 7, Београд</t>
  </si>
  <si>
    <t xml:space="preserve">Шифра делатности и опис: 66030 - осигурање                </t>
  </si>
  <si>
    <t>Консолидовани финансијски извештаји обухватају извештаје матичног предизећа Компаније "Дунав осигурање" а.д.о. Београд и следећих повезаних правних лица у земљи и иностранству:</t>
  </si>
  <si>
    <t>мр Миленка Јездимировић</t>
  </si>
  <si>
    <t>Учешће у капиталу: 88,41%</t>
  </si>
  <si>
    <t>2009.</t>
  </si>
  <si>
    <t>2010.</t>
  </si>
  <si>
    <t>Адреса: Благоја Паровића 19, Београд-Чукарица</t>
  </si>
  <si>
    <t>Адреса: Трг Републике 5, Београд</t>
  </si>
  <si>
    <t xml:space="preserve">Пуно пословно име: Брокерско-дилерско друштво Дунав Стокброкер а.д., Београд </t>
  </si>
  <si>
    <t>7.  Дунав осигурање а.д., Бања Лука</t>
  </si>
  <si>
    <t>1. Дунав банка а.д., Звечан</t>
  </si>
  <si>
    <t>Пуно пословно име: Дунав банка акционарско друштво Звечан</t>
  </si>
  <si>
    <t>Адреса: Краља Милутина б.б. Звечан</t>
  </si>
  <si>
    <t>Матични број: 09081488</t>
  </si>
  <si>
    <t>Учешће у капиталу: 66,82%</t>
  </si>
  <si>
    <t>Учешће у капиталу: 97,80%</t>
  </si>
  <si>
    <t>Учешће у капиталу: 81,27%</t>
  </si>
  <si>
    <t>Учешће у капиталу: 70,96%</t>
  </si>
  <si>
    <t xml:space="preserve">Шифра делатности и опис: 6419 - остало монетарно посредовање           </t>
  </si>
  <si>
    <t xml:space="preserve">Шифра делатности и опис: 6520 - реосигурање                 </t>
  </si>
  <si>
    <t xml:space="preserve">Шифра делатности и опис: 5510 - хотели и сличан смештај        </t>
  </si>
  <si>
    <t xml:space="preserve">Шифра делатности и опис: 7120 - техничко испитивање и анализе               </t>
  </si>
  <si>
    <t xml:space="preserve">Шифра делатности и опис:  6530 - пензијски фондови        </t>
  </si>
  <si>
    <t xml:space="preserve">Шифра делатности и опис: 6612 - Брокерски послови са хартијама од вредности и берзанском робом    </t>
  </si>
  <si>
    <t>ИЗВОД ИЗ КОНСОЛИДОВАНИХ ФИНАНСИЈСКИХ ИЗВЕШТАЈА ЗА 2010. ГОДИНУ                                            КОМПАНИЈА "ДУНАВ ОСИГУРАЊЕ" А.Д.О. БЕОГРАД, МАКЕДОНСКА 4</t>
  </si>
  <si>
    <t xml:space="preserve">Пуно пословно име: Дунав ауто друштво са ограниченом одговорношћу за услуге у друмском саобраћају, Бања Лука </t>
  </si>
  <si>
    <t>Матични број: 11068324</t>
  </si>
  <si>
    <t xml:space="preserve">Шифра делатности и опис: 74300 </t>
  </si>
  <si>
    <t>Правна форма:  Друштво са ограниченом одговорношћу</t>
  </si>
  <si>
    <t>8.  Дунав ауто д.о.о., Бања Лука</t>
  </si>
  <si>
    <t>07046898</t>
  </si>
  <si>
    <t>У 2010. години Компанија је докапитализовала "Дунав друштво за управљање добровољним пензијским фондом" а.д. Београд у износу од 15.000.000,00 динара, "Дунав ауто" у износу од 125.000.000,00 динара и "Дунав осигурање" а.д. Бања Лука у износу од 147.570.445,95 динара. У току 2010. године извршена је статусна промена спајања уз припајање привредног друштва  Дунав Трговине Дунав Туристу. Такође, у 2010. години Компанија је постала већински власник "Косовско Метохијске" банке а.д. Звечан, која крајем године послује под промењеним именом  "Дунав банка" а.д. Звечан.</t>
  </si>
  <si>
    <t xml:space="preserve">Ревизија консолидованих финансијских извештаја за 2010. годину још није завршена. </t>
  </si>
  <si>
    <r>
      <t xml:space="preserve">III ЗАКЉУЧНО МИШЉЕЊЕ РЕВИЗОРА КПМГ Д.О.О.  БЕОГРАД О КОНСОЛИДОВАНИМ ФИНАНСИЈСКИМ ИЗВЕШТАЈИМА:
</t>
    </r>
    <r>
      <rPr>
        <sz val="8"/>
        <rFont val="Arial"/>
        <family val="2"/>
      </rPr>
      <t xml:space="preserve">
</t>
    </r>
  </si>
  <si>
    <t>V МЕСТО И ВРЕМЕ ГДЕ СЕ МОЖЕ ИЗВРШИТИ УВИД У КОНСОЛИДОВАНЕ ФИНАНСИЈСКЕ ИЗВЕШТАЈЕ И ИЗВЕШТАЈ РЕВИЗОРА</t>
  </si>
  <si>
    <t>Компанија "Дунав осигурање" а.д.o.</t>
  </si>
  <si>
    <t>3.  Дунав Турист д.о.о., Београд</t>
  </si>
  <si>
    <t>4.  Дунав ауто д.о.о., Београд</t>
  </si>
  <si>
    <t>Пуно пословно име:  Дунав турист  друштво са ограниченом одговорношћу, Београд</t>
  </si>
  <si>
    <t xml:space="preserve">Адреса: Веселина Маслеше 28, Бања Лука </t>
  </si>
  <si>
    <t xml:space="preserve">Адреса: Југ Богдана бб, Бања Лука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</si>
</sst>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3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top"/>
    </xf>
    <xf numFmtId="3" fontId="1" fillId="0" borderId="14" xfId="0" applyNumberFormat="1" applyFont="1" applyFill="1" applyBorder="1" applyAlignment="1">
      <alignment horizontal="right" vertical="top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/>
    </xf>
    <xf numFmtId="0" fontId="5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4"/>
  <sheetViews>
    <sheetView tabSelected="1" zoomScale="120" zoomScaleNormal="120" zoomScalePageLayoutView="0" workbookViewId="0" topLeftCell="A58">
      <selection activeCell="B77" sqref="B77"/>
    </sheetView>
  </sheetViews>
  <sheetFormatPr defaultColWidth="9.140625" defaultRowHeight="12.75"/>
  <cols>
    <col min="1" max="3" width="9.140625" style="10" customWidth="1"/>
    <col min="4" max="4" width="10.7109375" style="10" customWidth="1"/>
    <col min="5" max="11" width="9.140625" style="10" customWidth="1"/>
    <col min="12" max="12" width="8.8515625" style="10" customWidth="1"/>
    <col min="13" max="13" width="10.140625" style="10" bestFit="1" customWidth="1"/>
    <col min="14" max="14" width="11.7109375" style="10" customWidth="1"/>
    <col min="15" max="15" width="10.421875" style="10" customWidth="1"/>
    <col min="16" max="16384" width="9.140625" style="10" customWidth="1"/>
  </cols>
  <sheetData>
    <row r="1" spans="2:11" s="9" customFormat="1" ht="33.75" customHeight="1">
      <c r="B1" s="80" t="s">
        <v>114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s="9" customFormat="1" ht="9" customHeight="1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2:11" ht="26.25" customHeight="1">
      <c r="B3" s="82" t="s">
        <v>170</v>
      </c>
      <c r="C3" s="82"/>
      <c r="D3" s="82"/>
      <c r="E3" s="82"/>
      <c r="F3" s="82"/>
      <c r="G3" s="82"/>
      <c r="H3" s="82"/>
      <c r="I3" s="82"/>
      <c r="J3" s="82"/>
      <c r="K3" s="82"/>
    </row>
    <row r="4" spans="2:11" ht="7.5" customHeight="1">
      <c r="B4" s="76"/>
      <c r="C4" s="83"/>
      <c r="D4" s="83"/>
      <c r="E4" s="83"/>
      <c r="F4" s="83"/>
      <c r="G4" s="83"/>
      <c r="H4" s="83"/>
      <c r="I4" s="83"/>
      <c r="J4" s="83"/>
      <c r="K4" s="83"/>
    </row>
    <row r="5" spans="2:11" ht="12.75">
      <c r="B5" s="84" t="s">
        <v>0</v>
      </c>
      <c r="C5" s="84"/>
      <c r="D5" s="84"/>
      <c r="E5" s="84"/>
      <c r="F5" s="84"/>
      <c r="G5" s="84"/>
      <c r="H5" s="84"/>
      <c r="I5" s="84"/>
      <c r="J5" s="84"/>
      <c r="K5" s="84"/>
    </row>
    <row r="6" spans="2:11" ht="12.75">
      <c r="B6" s="71" t="s">
        <v>115</v>
      </c>
      <c r="C6" s="71"/>
      <c r="D6" s="71" t="s">
        <v>181</v>
      </c>
      <c r="E6" s="71"/>
      <c r="F6" s="71"/>
      <c r="G6" s="71"/>
      <c r="H6" s="71" t="s">
        <v>1</v>
      </c>
      <c r="I6" s="71"/>
      <c r="J6" s="81" t="s">
        <v>176</v>
      </c>
      <c r="K6" s="81"/>
    </row>
    <row r="7" spans="2:11" ht="12.75">
      <c r="B7" s="71" t="s">
        <v>2</v>
      </c>
      <c r="C7" s="71"/>
      <c r="D7" s="72" t="s">
        <v>118</v>
      </c>
      <c r="E7" s="73"/>
      <c r="F7" s="73"/>
      <c r="G7" s="74"/>
      <c r="H7" s="71" t="s">
        <v>3</v>
      </c>
      <c r="I7" s="71"/>
      <c r="J7" s="72">
        <v>100001958</v>
      </c>
      <c r="K7" s="74"/>
    </row>
    <row r="8" spans="2:11" ht="9.75" customHeight="1"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2:11" ht="21" customHeight="1">
      <c r="B9" s="198" t="s">
        <v>147</v>
      </c>
      <c r="C9" s="198"/>
      <c r="D9" s="198"/>
      <c r="E9" s="198"/>
      <c r="F9" s="198"/>
      <c r="G9" s="198"/>
      <c r="H9" s="198"/>
      <c r="I9" s="198"/>
      <c r="J9" s="198"/>
      <c r="K9" s="198"/>
    </row>
    <row r="10" spans="2:11" ht="7.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3.5" customHeight="1">
      <c r="B11" s="4" t="s">
        <v>156</v>
      </c>
      <c r="C11" s="19"/>
      <c r="D11" s="4"/>
      <c r="E11" s="4"/>
      <c r="F11" s="47"/>
      <c r="G11" s="47"/>
      <c r="H11" s="46"/>
      <c r="I11" s="46"/>
      <c r="J11" s="46"/>
      <c r="K11" s="46"/>
    </row>
    <row r="12" spans="2:11" ht="6.75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</row>
    <row r="13" spans="2:11" ht="12.75">
      <c r="B13" s="75" t="s">
        <v>157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2:11" ht="12.75">
      <c r="B14" s="75" t="s">
        <v>158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2:11" ht="12.75">
      <c r="B15" s="75" t="s">
        <v>159</v>
      </c>
      <c r="C15" s="75"/>
      <c r="D15" s="75"/>
      <c r="E15" s="75"/>
      <c r="F15" s="75"/>
      <c r="G15" s="75"/>
      <c r="H15" s="75"/>
      <c r="I15" s="75"/>
      <c r="J15" s="75"/>
      <c r="K15" s="75"/>
    </row>
    <row r="16" spans="2:11" ht="12.75">
      <c r="B16" s="75" t="s">
        <v>164</v>
      </c>
      <c r="C16" s="75"/>
      <c r="D16" s="75"/>
      <c r="E16" s="75"/>
      <c r="F16" s="75"/>
      <c r="G16" s="75"/>
      <c r="H16" s="75"/>
      <c r="I16" s="75"/>
      <c r="J16" s="75"/>
      <c r="K16" s="75"/>
    </row>
    <row r="17" spans="2:11" ht="12.75">
      <c r="B17" s="75" t="s">
        <v>141</v>
      </c>
      <c r="C17" s="75"/>
      <c r="D17" s="75"/>
      <c r="E17" s="75"/>
      <c r="F17" s="75"/>
      <c r="G17" s="75"/>
      <c r="H17" s="75"/>
      <c r="I17" s="75"/>
      <c r="J17" s="75"/>
      <c r="K17" s="75"/>
    </row>
    <row r="18" spans="2:11" ht="12.75">
      <c r="B18" s="75" t="s">
        <v>163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6.75" customHeight="1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1" ht="12.75">
      <c r="B20" s="77" t="s">
        <v>127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7:11" ht="6.75" customHeight="1">
      <c r="G21" s="14"/>
      <c r="H21" s="14"/>
      <c r="I21" s="14"/>
      <c r="J21" s="14"/>
      <c r="K21" s="14"/>
    </row>
    <row r="22" spans="2:11" ht="12.75">
      <c r="B22" s="78" t="s">
        <v>139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2:11" ht="12.75">
      <c r="B23" s="78" t="s">
        <v>143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2:11" ht="12.75">
      <c r="B24" s="6" t="s">
        <v>140</v>
      </c>
      <c r="C24" s="7"/>
      <c r="D24" s="7"/>
      <c r="E24" s="13"/>
      <c r="F24" s="13"/>
      <c r="G24" s="13"/>
      <c r="H24" s="13"/>
      <c r="I24" s="13"/>
      <c r="J24" s="13"/>
      <c r="K24" s="13"/>
    </row>
    <row r="25" spans="2:11" ht="12.75">
      <c r="B25" s="78" t="s">
        <v>165</v>
      </c>
      <c r="C25" s="78"/>
      <c r="D25" s="78"/>
      <c r="E25" s="78"/>
      <c r="F25" s="78"/>
      <c r="G25" s="78"/>
      <c r="H25" s="78"/>
      <c r="I25" s="78"/>
      <c r="J25" s="78"/>
      <c r="K25" s="78"/>
    </row>
    <row r="26" spans="2:11" ht="12.75">
      <c r="B26" s="6" t="s">
        <v>141</v>
      </c>
      <c r="C26" s="7"/>
      <c r="D26" s="7"/>
      <c r="E26" s="7"/>
      <c r="F26" s="13"/>
      <c r="G26" s="48"/>
      <c r="H26" s="48"/>
      <c r="I26" s="48"/>
      <c r="J26" s="48"/>
      <c r="K26" s="48"/>
    </row>
    <row r="27" spans="2:11" s="19" customFormat="1" ht="12.75">
      <c r="B27" s="6" t="s">
        <v>149</v>
      </c>
      <c r="C27" s="7"/>
      <c r="D27" s="7"/>
      <c r="E27" s="7"/>
      <c r="F27" s="13"/>
      <c r="G27" s="13"/>
      <c r="H27" s="13"/>
      <c r="I27" s="13"/>
      <c r="J27" s="13"/>
      <c r="K27" s="13"/>
    </row>
    <row r="28" spans="2:11" ht="8.25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</row>
    <row r="29" spans="2:11" ht="12.75">
      <c r="B29" s="77" t="s">
        <v>182</v>
      </c>
      <c r="C29" s="77"/>
      <c r="D29" s="77"/>
      <c r="E29" s="77"/>
      <c r="F29" s="77"/>
      <c r="G29" s="77"/>
      <c r="H29" s="77"/>
      <c r="I29" s="77"/>
      <c r="J29" s="77"/>
      <c r="K29" s="77"/>
    </row>
    <row r="30" ht="6" customHeight="1"/>
    <row r="31" spans="2:11" ht="12.75">
      <c r="B31" s="78" t="s">
        <v>184</v>
      </c>
      <c r="C31" s="78"/>
      <c r="D31" s="78"/>
      <c r="E31" s="78"/>
      <c r="F31" s="78"/>
      <c r="G31" s="78"/>
      <c r="H31" s="78"/>
      <c r="I31" s="78"/>
      <c r="J31" s="78"/>
      <c r="K31" s="78"/>
    </row>
    <row r="32" spans="2:11" ht="12.75">
      <c r="B32" s="5" t="s">
        <v>152</v>
      </c>
      <c r="C32" s="7"/>
      <c r="D32" s="7"/>
      <c r="E32" s="13"/>
      <c r="F32" s="13"/>
      <c r="G32" s="13"/>
      <c r="H32" s="13"/>
      <c r="I32" s="13"/>
      <c r="J32" s="13"/>
      <c r="K32" s="13"/>
    </row>
    <row r="33" spans="2:11" ht="12.75">
      <c r="B33" s="6" t="s">
        <v>138</v>
      </c>
      <c r="C33" s="7"/>
      <c r="D33" s="7"/>
      <c r="E33" s="13"/>
      <c r="F33" s="13"/>
      <c r="G33" s="13"/>
      <c r="H33" s="13"/>
      <c r="I33" s="13"/>
      <c r="J33" s="13"/>
      <c r="K33" s="13"/>
    </row>
    <row r="34" spans="2:11" ht="12.75">
      <c r="B34" s="78" t="s">
        <v>166</v>
      </c>
      <c r="C34" s="78"/>
      <c r="D34" s="78"/>
      <c r="E34" s="78"/>
      <c r="F34" s="78"/>
      <c r="G34" s="78"/>
      <c r="H34" s="78"/>
      <c r="I34" s="78"/>
      <c r="J34" s="13"/>
      <c r="K34" s="13"/>
    </row>
    <row r="35" spans="2:11" ht="12.75">
      <c r="B35" s="6" t="s">
        <v>125</v>
      </c>
      <c r="C35" s="7"/>
      <c r="D35" s="7"/>
      <c r="E35" s="7"/>
      <c r="F35" s="7"/>
      <c r="G35" s="13"/>
      <c r="H35" s="13"/>
      <c r="I35" s="13"/>
      <c r="J35" s="13"/>
      <c r="K35" s="13"/>
    </row>
    <row r="36" spans="2:11" s="19" customFormat="1" ht="12.75">
      <c r="B36" s="6" t="s">
        <v>160</v>
      </c>
      <c r="C36" s="7"/>
      <c r="D36" s="7"/>
      <c r="E36" s="7"/>
      <c r="F36" s="13"/>
      <c r="G36" s="13"/>
      <c r="H36" s="13"/>
      <c r="I36" s="13"/>
      <c r="J36" s="13"/>
      <c r="K36" s="13"/>
    </row>
    <row r="37" spans="2:11" ht="9.75" customHeight="1"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2.75">
      <c r="B38" s="77" t="s">
        <v>183</v>
      </c>
      <c r="C38" s="77"/>
      <c r="D38" s="77"/>
      <c r="E38" s="77"/>
      <c r="F38" s="77"/>
      <c r="G38" s="77"/>
      <c r="H38" s="77"/>
      <c r="I38" s="77"/>
      <c r="J38" s="77"/>
      <c r="K38" s="14"/>
    </row>
    <row r="39" spans="10:11" ht="6.75" customHeight="1">
      <c r="J39" s="14"/>
      <c r="K39" s="14"/>
    </row>
    <row r="40" spans="2:12" ht="12.75">
      <c r="B40" s="6" t="s">
        <v>136</v>
      </c>
      <c r="C40" s="7"/>
      <c r="D40" s="7"/>
      <c r="E40" s="7"/>
      <c r="F40" s="7"/>
      <c r="G40" s="7"/>
      <c r="H40" s="7"/>
      <c r="I40" s="7"/>
      <c r="J40" s="7"/>
      <c r="K40" s="7"/>
      <c r="L40" s="9"/>
    </row>
    <row r="41" spans="2:12" ht="12.75">
      <c r="B41" s="5" t="s">
        <v>152</v>
      </c>
      <c r="C41" s="7"/>
      <c r="D41" s="7"/>
      <c r="E41" s="7"/>
      <c r="F41" s="13"/>
      <c r="G41" s="13"/>
      <c r="H41" s="13"/>
      <c r="I41" s="13"/>
      <c r="J41" s="13"/>
      <c r="K41" s="13"/>
      <c r="L41" s="9"/>
    </row>
    <row r="42" spans="2:12" ht="12.75">
      <c r="B42" s="6" t="s">
        <v>137</v>
      </c>
      <c r="C42" s="7"/>
      <c r="D42" s="7"/>
      <c r="E42" s="7"/>
      <c r="F42" s="7"/>
      <c r="G42" s="7"/>
      <c r="H42" s="7"/>
      <c r="I42" s="7"/>
      <c r="J42" s="7"/>
      <c r="K42" s="7"/>
      <c r="L42" s="9"/>
    </row>
    <row r="43" spans="2:12" ht="12.75">
      <c r="B43" s="78" t="s">
        <v>167</v>
      </c>
      <c r="C43" s="78"/>
      <c r="D43" s="78"/>
      <c r="E43" s="78"/>
      <c r="F43" s="78"/>
      <c r="G43" s="78"/>
      <c r="H43" s="78"/>
      <c r="I43" s="78"/>
      <c r="J43" s="78"/>
      <c r="K43" s="78"/>
      <c r="L43" s="9"/>
    </row>
    <row r="44" spans="2:12" ht="12.75">
      <c r="B44" s="6" t="s">
        <v>125</v>
      </c>
      <c r="C44" s="7"/>
      <c r="D44" s="7"/>
      <c r="E44" s="7"/>
      <c r="F44" s="7"/>
      <c r="G44" s="13"/>
      <c r="H44" s="13"/>
      <c r="I44" s="13"/>
      <c r="J44" s="13"/>
      <c r="K44" s="13"/>
      <c r="L44" s="9"/>
    </row>
    <row r="45" spans="2:12" s="19" customFormat="1" ht="12.75">
      <c r="B45" s="6" t="s">
        <v>126</v>
      </c>
      <c r="C45" s="7"/>
      <c r="D45" s="7"/>
      <c r="E45" s="13"/>
      <c r="F45" s="13"/>
      <c r="G45" s="13"/>
      <c r="H45" s="13"/>
      <c r="I45" s="13"/>
      <c r="J45" s="13"/>
      <c r="K45" s="13"/>
      <c r="L45" s="6"/>
    </row>
    <row r="46" spans="2:11" ht="8.25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</row>
    <row r="47" spans="2:11" ht="12.75">
      <c r="B47" s="77" t="s">
        <v>144</v>
      </c>
      <c r="C47" s="77"/>
      <c r="D47" s="77"/>
      <c r="E47" s="77"/>
      <c r="F47" s="77"/>
      <c r="G47" s="77"/>
      <c r="H47" s="77"/>
      <c r="I47" s="77"/>
      <c r="J47" s="77"/>
      <c r="K47" s="77"/>
    </row>
    <row r="48" spans="8:11" ht="6.75" customHeight="1">
      <c r="H48" s="14"/>
      <c r="I48" s="14"/>
      <c r="J48" s="14"/>
      <c r="K48" s="14"/>
    </row>
    <row r="49" spans="2:11" ht="12.75">
      <c r="B49" s="6" t="s">
        <v>134</v>
      </c>
      <c r="C49" s="7"/>
      <c r="D49" s="7"/>
      <c r="E49" s="7"/>
      <c r="F49" s="7"/>
      <c r="G49" s="7"/>
      <c r="H49" s="7"/>
      <c r="I49" s="7"/>
      <c r="J49" s="7"/>
      <c r="K49" s="14"/>
    </row>
    <row r="50" spans="2:11" ht="12.75">
      <c r="B50" s="5" t="s">
        <v>153</v>
      </c>
      <c r="C50" s="7"/>
      <c r="D50" s="7"/>
      <c r="E50" s="13"/>
      <c r="F50" s="13"/>
      <c r="G50" s="13"/>
      <c r="H50" s="13"/>
      <c r="I50" s="13"/>
      <c r="J50" s="13"/>
      <c r="K50" s="14"/>
    </row>
    <row r="51" spans="2:11" ht="12.75">
      <c r="B51" s="6" t="s">
        <v>135</v>
      </c>
      <c r="C51" s="7"/>
      <c r="D51" s="13"/>
      <c r="E51" s="13"/>
      <c r="F51" s="13"/>
      <c r="G51" s="13"/>
      <c r="H51" s="13"/>
      <c r="I51" s="13"/>
      <c r="J51" s="13"/>
      <c r="K51" s="14"/>
    </row>
    <row r="52" spans="2:11" ht="12.75">
      <c r="B52" s="78" t="s">
        <v>168</v>
      </c>
      <c r="C52" s="78"/>
      <c r="D52" s="78"/>
      <c r="E52" s="78"/>
      <c r="F52" s="78"/>
      <c r="G52" s="78"/>
      <c r="H52" s="78"/>
      <c r="I52" s="78"/>
      <c r="J52" s="78"/>
      <c r="K52" s="14"/>
    </row>
    <row r="53" spans="2:11" ht="12.75">
      <c r="B53" s="6" t="s">
        <v>133</v>
      </c>
      <c r="C53" s="7"/>
      <c r="D53" s="7"/>
      <c r="E53" s="7"/>
      <c r="F53" s="7"/>
      <c r="G53" s="13"/>
      <c r="H53" s="13"/>
      <c r="I53" s="13"/>
      <c r="J53" s="13"/>
      <c r="K53" s="14"/>
    </row>
    <row r="54" spans="2:11" s="19" customFormat="1" ht="12.75">
      <c r="B54" s="6" t="s">
        <v>126</v>
      </c>
      <c r="C54" s="7"/>
      <c r="D54" s="7"/>
      <c r="E54" s="7"/>
      <c r="F54" s="13"/>
      <c r="G54" s="13"/>
      <c r="H54" s="13"/>
      <c r="I54" s="13"/>
      <c r="J54" s="13"/>
      <c r="K54" s="14"/>
    </row>
    <row r="55" spans="2:11" ht="9.75" customHeight="1">
      <c r="B55" s="13"/>
      <c r="C55" s="13"/>
      <c r="D55" s="13"/>
      <c r="E55" s="13"/>
      <c r="F55" s="13"/>
      <c r="G55" s="13"/>
      <c r="H55" s="13"/>
      <c r="I55" s="13"/>
      <c r="J55" s="13"/>
      <c r="K55" s="46"/>
    </row>
    <row r="56" spans="2:11" ht="12.75">
      <c r="B56" s="77" t="s">
        <v>128</v>
      </c>
      <c r="C56" s="77"/>
      <c r="D56" s="77"/>
      <c r="E56" s="77"/>
      <c r="F56" s="77"/>
      <c r="G56" s="77"/>
      <c r="H56" s="77"/>
      <c r="I56" s="77"/>
      <c r="J56" s="77"/>
      <c r="K56" s="77"/>
    </row>
    <row r="57" ht="6.75" customHeight="1">
      <c r="K57" s="14"/>
    </row>
    <row r="58" spans="2:11" ht="12.75">
      <c r="B58" s="5" t="s">
        <v>154</v>
      </c>
      <c r="C58" s="5"/>
      <c r="D58" s="5"/>
      <c r="E58" s="5"/>
      <c r="F58" s="5"/>
      <c r="G58" s="5"/>
      <c r="H58" s="5"/>
      <c r="I58" s="49"/>
      <c r="J58" s="50"/>
      <c r="K58" s="50"/>
    </row>
    <row r="59" spans="2:11" ht="12.75">
      <c r="B59" s="5" t="s">
        <v>145</v>
      </c>
      <c r="C59" s="5"/>
      <c r="D59" s="5"/>
      <c r="E59" s="49"/>
      <c r="F59" s="49"/>
      <c r="G59" s="49"/>
      <c r="H59" s="49"/>
      <c r="I59" s="49"/>
      <c r="J59" s="50"/>
      <c r="K59" s="50"/>
    </row>
    <row r="60" spans="2:11" ht="12.75">
      <c r="B60" s="5" t="s">
        <v>132</v>
      </c>
      <c r="C60" s="5"/>
      <c r="D60" s="5"/>
      <c r="E60" s="49"/>
      <c r="F60" s="49"/>
      <c r="G60" s="49"/>
      <c r="H60" s="49"/>
      <c r="I60" s="49"/>
      <c r="J60" s="50"/>
      <c r="K60" s="50"/>
    </row>
    <row r="61" spans="2:11" ht="12.75">
      <c r="B61" s="78" t="s">
        <v>169</v>
      </c>
      <c r="C61" s="78"/>
      <c r="D61" s="78"/>
      <c r="E61" s="78"/>
      <c r="F61" s="78"/>
      <c r="G61" s="78"/>
      <c r="H61" s="78"/>
      <c r="I61" s="78"/>
      <c r="J61" s="14"/>
      <c r="K61" s="14"/>
    </row>
    <row r="62" spans="2:11" ht="12.75">
      <c r="B62" s="5" t="s">
        <v>133</v>
      </c>
      <c r="C62" s="5"/>
      <c r="D62" s="5"/>
      <c r="E62" s="5"/>
      <c r="F62" s="5"/>
      <c r="G62" s="49"/>
      <c r="H62" s="49"/>
      <c r="I62" s="49"/>
      <c r="J62" s="50"/>
      <c r="K62" s="14"/>
    </row>
    <row r="63" spans="2:11" s="19" customFormat="1" ht="12.75">
      <c r="B63" s="6" t="s">
        <v>161</v>
      </c>
      <c r="C63" s="7"/>
      <c r="D63" s="7"/>
      <c r="E63" s="7"/>
      <c r="F63" s="13"/>
      <c r="G63" s="13"/>
      <c r="H63" s="13"/>
      <c r="I63" s="13"/>
      <c r="J63" s="14"/>
      <c r="K63" s="14"/>
    </row>
    <row r="64" spans="2:11" ht="11.25" customHeight="1">
      <c r="B64" s="15"/>
      <c r="C64" s="46"/>
      <c r="D64" s="46"/>
      <c r="E64" s="46"/>
      <c r="F64" s="46"/>
      <c r="G64" s="46"/>
      <c r="H64" s="46"/>
      <c r="I64" s="46"/>
      <c r="J64" s="46"/>
      <c r="K64" s="46"/>
    </row>
    <row r="65" spans="2:11" ht="12.75">
      <c r="B65" s="77" t="s">
        <v>155</v>
      </c>
      <c r="C65" s="77"/>
      <c r="D65" s="77"/>
      <c r="E65" s="77"/>
      <c r="F65" s="77"/>
      <c r="G65" s="77"/>
      <c r="H65" s="77"/>
      <c r="I65" s="77"/>
      <c r="J65" s="77"/>
      <c r="K65" s="77"/>
    </row>
    <row r="66" spans="10:11" ht="6.75" customHeight="1">
      <c r="J66" s="14"/>
      <c r="K66" s="14"/>
    </row>
    <row r="67" spans="2:12" ht="12.75">
      <c r="B67" s="6" t="s">
        <v>129</v>
      </c>
      <c r="C67" s="7"/>
      <c r="D67" s="7"/>
      <c r="E67" s="7"/>
      <c r="F67" s="7"/>
      <c r="G67" s="7"/>
      <c r="H67" s="7"/>
      <c r="I67" s="7"/>
      <c r="J67" s="7"/>
      <c r="K67" s="7"/>
      <c r="L67" s="9"/>
    </row>
    <row r="68" spans="2:12" ht="12.75">
      <c r="B68" s="5" t="s">
        <v>185</v>
      </c>
      <c r="C68" s="7"/>
      <c r="D68" s="7"/>
      <c r="E68" s="13"/>
      <c r="F68" s="13"/>
      <c r="G68" s="13"/>
      <c r="H68" s="13"/>
      <c r="I68" s="13"/>
      <c r="J68" s="13"/>
      <c r="K68" s="13"/>
      <c r="L68" s="9"/>
    </row>
    <row r="69" spans="2:12" ht="12.75">
      <c r="B69" s="6" t="s">
        <v>130</v>
      </c>
      <c r="C69" s="7"/>
      <c r="D69" s="7"/>
      <c r="E69" s="13"/>
      <c r="F69" s="13"/>
      <c r="G69" s="13"/>
      <c r="H69" s="13"/>
      <c r="I69" s="13"/>
      <c r="J69" s="13"/>
      <c r="K69" s="13"/>
      <c r="L69" s="9"/>
    </row>
    <row r="70" spans="2:12" ht="12.75">
      <c r="B70" s="78" t="s">
        <v>146</v>
      </c>
      <c r="C70" s="78"/>
      <c r="D70" s="78"/>
      <c r="E70" s="78"/>
      <c r="F70" s="78"/>
      <c r="G70" s="78"/>
      <c r="H70" s="78"/>
      <c r="I70" s="78"/>
      <c r="J70" s="78"/>
      <c r="K70" s="78"/>
      <c r="L70" s="9"/>
    </row>
    <row r="71" spans="2:12" ht="12.75">
      <c r="B71" s="6" t="s">
        <v>131</v>
      </c>
      <c r="C71" s="7"/>
      <c r="D71" s="7"/>
      <c r="E71" s="7"/>
      <c r="F71" s="13"/>
      <c r="G71" s="13"/>
      <c r="H71" s="13"/>
      <c r="I71" s="13"/>
      <c r="J71" s="13"/>
      <c r="K71" s="13"/>
      <c r="L71" s="9"/>
    </row>
    <row r="72" spans="2:12" s="19" customFormat="1" ht="12.75">
      <c r="B72" s="6" t="s">
        <v>162</v>
      </c>
      <c r="C72" s="13"/>
      <c r="D72" s="13"/>
      <c r="E72" s="51"/>
      <c r="F72" s="13"/>
      <c r="G72" s="13"/>
      <c r="H72" s="13"/>
      <c r="I72" s="13"/>
      <c r="J72" s="13"/>
      <c r="K72" s="13"/>
      <c r="L72" s="6"/>
    </row>
    <row r="73" spans="2:12" s="19" customFormat="1" ht="8.25" customHeight="1">
      <c r="B73" s="6"/>
      <c r="C73" s="13"/>
      <c r="D73" s="13"/>
      <c r="E73" s="51"/>
      <c r="F73" s="13"/>
      <c r="G73" s="13"/>
      <c r="H73" s="13"/>
      <c r="I73" s="13"/>
      <c r="J73" s="13"/>
      <c r="K73" s="13"/>
      <c r="L73" s="6"/>
    </row>
    <row r="74" spans="2:12" s="19" customFormat="1" ht="12.75">
      <c r="B74" s="77" t="s">
        <v>175</v>
      </c>
      <c r="C74" s="77"/>
      <c r="D74" s="77"/>
      <c r="E74" s="77"/>
      <c r="F74" s="77"/>
      <c r="G74" s="77"/>
      <c r="H74" s="77"/>
      <c r="I74" s="77"/>
      <c r="J74" s="77"/>
      <c r="K74" s="77"/>
      <c r="L74" s="6"/>
    </row>
    <row r="75" spans="10:12" s="19" customFormat="1" ht="6" customHeight="1">
      <c r="J75" s="20"/>
      <c r="K75" s="20"/>
      <c r="L75" s="6"/>
    </row>
    <row r="76" spans="2:12" s="19" customFormat="1" ht="12.75">
      <c r="B76" s="6" t="s">
        <v>171</v>
      </c>
      <c r="C76" s="7"/>
      <c r="D76" s="7"/>
      <c r="E76" s="7"/>
      <c r="F76" s="7"/>
      <c r="G76" s="7"/>
      <c r="H76" s="7"/>
      <c r="I76" s="7"/>
      <c r="J76" s="7"/>
      <c r="K76" s="7"/>
      <c r="L76" s="6"/>
    </row>
    <row r="77" spans="2:12" s="19" customFormat="1" ht="12.75">
      <c r="B77" s="5" t="s">
        <v>186</v>
      </c>
      <c r="C77" s="7"/>
      <c r="D77" s="7"/>
      <c r="E77" s="7"/>
      <c r="F77" s="7"/>
      <c r="G77" s="7"/>
      <c r="H77" s="7"/>
      <c r="I77" s="7"/>
      <c r="J77" s="7"/>
      <c r="K77" s="7"/>
      <c r="L77" s="6"/>
    </row>
    <row r="78" spans="2:12" s="19" customFormat="1" ht="9.75" customHeight="1">
      <c r="B78" s="6" t="s">
        <v>172</v>
      </c>
      <c r="C78" s="7"/>
      <c r="D78" s="7"/>
      <c r="E78" s="7"/>
      <c r="F78" s="7"/>
      <c r="G78" s="7"/>
      <c r="H78" s="7"/>
      <c r="I78" s="7"/>
      <c r="J78" s="7"/>
      <c r="K78" s="7"/>
      <c r="L78" s="6"/>
    </row>
    <row r="79" spans="2:12" s="19" customFormat="1" ht="9.75" customHeight="1">
      <c r="B79" s="78" t="s">
        <v>173</v>
      </c>
      <c r="C79" s="78"/>
      <c r="D79" s="78"/>
      <c r="E79" s="78"/>
      <c r="F79" s="78"/>
      <c r="G79" s="78"/>
      <c r="H79" s="78"/>
      <c r="I79" s="78"/>
      <c r="J79" s="78"/>
      <c r="K79" s="78"/>
      <c r="L79" s="6"/>
    </row>
    <row r="80" spans="2:12" s="19" customFormat="1" ht="12.75">
      <c r="B80" s="6" t="s">
        <v>174</v>
      </c>
      <c r="C80" s="7"/>
      <c r="D80" s="7"/>
      <c r="E80" s="7"/>
      <c r="F80" s="7"/>
      <c r="G80" s="7"/>
      <c r="H80" s="7"/>
      <c r="I80" s="7"/>
      <c r="J80" s="7"/>
      <c r="K80" s="7"/>
      <c r="L80" s="6"/>
    </row>
    <row r="81" spans="2:12" s="19" customFormat="1" ht="12.75">
      <c r="B81" s="6" t="s">
        <v>162</v>
      </c>
      <c r="C81" s="7"/>
      <c r="D81" s="7"/>
      <c r="E81" s="67"/>
      <c r="F81" s="7"/>
      <c r="G81" s="7"/>
      <c r="H81" s="7"/>
      <c r="I81" s="7"/>
      <c r="J81" s="7"/>
      <c r="K81" s="7"/>
      <c r="L81" s="6"/>
    </row>
    <row r="82" spans="2:12" s="19" customFormat="1" ht="12.75">
      <c r="B82" s="6"/>
      <c r="C82" s="7"/>
      <c r="D82" s="7"/>
      <c r="E82" s="67"/>
      <c r="F82" s="7"/>
      <c r="G82" s="7"/>
      <c r="H82" s="7"/>
      <c r="I82" s="7"/>
      <c r="J82" s="7"/>
      <c r="K82" s="7"/>
      <c r="L82" s="6"/>
    </row>
    <row r="83" spans="3:11" ht="12.75">
      <c r="C83" s="11"/>
      <c r="D83" s="11"/>
      <c r="E83" s="11"/>
      <c r="F83" s="11"/>
      <c r="G83" s="11"/>
      <c r="H83" s="11"/>
      <c r="I83" s="11"/>
      <c r="J83" s="11"/>
      <c r="K83" s="11"/>
    </row>
    <row r="84" spans="2:11" s="19" customFormat="1" ht="12.75">
      <c r="B84" s="69" t="s">
        <v>119</v>
      </c>
      <c r="C84" s="69"/>
      <c r="D84" s="69"/>
      <c r="E84" s="69"/>
      <c r="F84" s="69"/>
      <c r="G84" s="69"/>
      <c r="H84" s="69"/>
      <c r="I84" s="69"/>
      <c r="J84" s="69"/>
      <c r="K84" s="69"/>
    </row>
    <row r="85" spans="2:11" s="19" customFormat="1" ht="4.5" customHeight="1"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2:11" s="19" customFormat="1" ht="12.75">
      <c r="B86" s="70" t="s">
        <v>120</v>
      </c>
      <c r="C86" s="70"/>
      <c r="D86" s="70"/>
      <c r="E86" s="70"/>
      <c r="F86" s="70"/>
      <c r="G86" s="70"/>
      <c r="H86" s="70"/>
      <c r="I86" s="70"/>
      <c r="J86" s="70"/>
      <c r="K86" s="70"/>
    </row>
    <row r="87" spans="2:11" s="19" customFormat="1" ht="12.75">
      <c r="B87" s="85" t="s">
        <v>4</v>
      </c>
      <c r="C87" s="85"/>
      <c r="D87" s="85"/>
      <c r="E87" s="26" t="s">
        <v>150</v>
      </c>
      <c r="F87" s="26" t="s">
        <v>151</v>
      </c>
      <c r="G87" s="85" t="s">
        <v>5</v>
      </c>
      <c r="H87" s="85"/>
      <c r="I87" s="85"/>
      <c r="J87" s="26" t="s">
        <v>150</v>
      </c>
      <c r="K87" s="26" t="s">
        <v>151</v>
      </c>
    </row>
    <row r="88" spans="2:11" s="19" customFormat="1" ht="30.75" customHeight="1">
      <c r="B88" s="86" t="s">
        <v>54</v>
      </c>
      <c r="C88" s="87"/>
      <c r="D88" s="87"/>
      <c r="E88" s="27">
        <f>E95+E92+E91+E90</f>
        <v>11658535</v>
      </c>
      <c r="F88" s="27">
        <f>F95+F92+F91+F90</f>
        <v>12019517</v>
      </c>
      <c r="G88" s="87" t="s">
        <v>33</v>
      </c>
      <c r="H88" s="87"/>
      <c r="I88" s="87"/>
      <c r="J88" s="27">
        <f>J89+J90+J91+J92+J93+J94+J95-J96+J97</f>
        <v>10791547</v>
      </c>
      <c r="K88" s="27">
        <f>K89+K90+K91+K92+K93+K94+K95-K96+K97</f>
        <v>11050194</v>
      </c>
    </row>
    <row r="89" spans="2:11" s="19" customFormat="1" ht="10.5" customHeight="1">
      <c r="B89" s="79" t="s">
        <v>6</v>
      </c>
      <c r="C89" s="87"/>
      <c r="D89" s="87"/>
      <c r="E89" s="27">
        <v>0</v>
      </c>
      <c r="F89" s="27">
        <v>0</v>
      </c>
      <c r="G89" s="88" t="s">
        <v>7</v>
      </c>
      <c r="H89" s="88"/>
      <c r="I89" s="88"/>
      <c r="J89" s="27">
        <v>5953274</v>
      </c>
      <c r="K89" s="27">
        <v>5953274</v>
      </c>
    </row>
    <row r="90" spans="2:11" s="19" customFormat="1" ht="12.75">
      <c r="B90" s="79" t="s">
        <v>34</v>
      </c>
      <c r="C90" s="79"/>
      <c r="D90" s="79"/>
      <c r="E90" s="27">
        <v>644458</v>
      </c>
      <c r="F90" s="27">
        <v>720294</v>
      </c>
      <c r="G90" s="79" t="s">
        <v>8</v>
      </c>
      <c r="H90" s="79"/>
      <c r="I90" s="79"/>
      <c r="J90" s="27">
        <v>0</v>
      </c>
      <c r="K90" s="27">
        <v>0</v>
      </c>
    </row>
    <row r="91" spans="2:11" s="19" customFormat="1" ht="17.25" customHeight="1">
      <c r="B91" s="89" t="s">
        <v>55</v>
      </c>
      <c r="C91" s="89"/>
      <c r="D91" s="89"/>
      <c r="E91" s="28">
        <v>64105</v>
      </c>
      <c r="F91" s="28">
        <v>94760</v>
      </c>
      <c r="G91" s="79" t="s">
        <v>9</v>
      </c>
      <c r="H91" s="79"/>
      <c r="I91" s="79"/>
      <c r="J91" s="27">
        <v>498084</v>
      </c>
      <c r="K91" s="27">
        <v>662342</v>
      </c>
    </row>
    <row r="92" spans="2:11" s="19" customFormat="1" ht="18" customHeight="1">
      <c r="B92" s="93" t="s">
        <v>56</v>
      </c>
      <c r="C92" s="94"/>
      <c r="D92" s="95"/>
      <c r="E92" s="172">
        <v>9648041</v>
      </c>
      <c r="F92" s="172">
        <v>10042686</v>
      </c>
      <c r="G92" s="79" t="s">
        <v>10</v>
      </c>
      <c r="H92" s="79"/>
      <c r="I92" s="79"/>
      <c r="J92" s="27">
        <v>2883136</v>
      </c>
      <c r="K92" s="27">
        <v>2669282</v>
      </c>
    </row>
    <row r="93" spans="2:11" s="19" customFormat="1" ht="32.25" customHeight="1">
      <c r="B93" s="96"/>
      <c r="C93" s="97"/>
      <c r="D93" s="98"/>
      <c r="E93" s="173"/>
      <c r="F93" s="173"/>
      <c r="G93" s="90" t="s">
        <v>103</v>
      </c>
      <c r="H93" s="91"/>
      <c r="I93" s="92"/>
      <c r="J93" s="27">
        <v>570394</v>
      </c>
      <c r="K93" s="27">
        <v>483354</v>
      </c>
    </row>
    <row r="94" spans="2:15" s="19" customFormat="1" ht="24.75" customHeight="1">
      <c r="B94" s="99"/>
      <c r="C94" s="100"/>
      <c r="D94" s="101"/>
      <c r="E94" s="174"/>
      <c r="F94" s="174"/>
      <c r="G94" s="90" t="s">
        <v>104</v>
      </c>
      <c r="H94" s="91"/>
      <c r="I94" s="92"/>
      <c r="J94" s="27"/>
      <c r="K94" s="27"/>
      <c r="N94" s="29"/>
      <c r="O94" s="29"/>
    </row>
    <row r="95" spans="2:11" s="19" customFormat="1" ht="12.75">
      <c r="B95" s="79" t="s">
        <v>11</v>
      </c>
      <c r="C95" s="79"/>
      <c r="D95" s="79"/>
      <c r="E95" s="27">
        <v>1301931</v>
      </c>
      <c r="F95" s="27">
        <v>1161777</v>
      </c>
      <c r="G95" s="79" t="s">
        <v>105</v>
      </c>
      <c r="H95" s="79"/>
      <c r="I95" s="79"/>
      <c r="J95" s="27">
        <v>1782806</v>
      </c>
      <c r="K95" s="27">
        <v>1494472</v>
      </c>
    </row>
    <row r="96" spans="2:11" s="19" customFormat="1" ht="21" customHeight="1">
      <c r="B96" s="86" t="s">
        <v>57</v>
      </c>
      <c r="C96" s="87"/>
      <c r="D96" s="87"/>
      <c r="E96" s="27">
        <f>E97+E98+E99+E100</f>
        <v>15302404</v>
      </c>
      <c r="F96" s="27">
        <f>F97+F98+F99+F100</f>
        <v>16831768</v>
      </c>
      <c r="G96" s="79" t="s">
        <v>106</v>
      </c>
      <c r="H96" s="79"/>
      <c r="I96" s="79"/>
      <c r="J96" s="27">
        <v>896147</v>
      </c>
      <c r="K96" s="27">
        <v>212530</v>
      </c>
    </row>
    <row r="97" spans="2:11" s="19" customFormat="1" ht="12.75">
      <c r="B97" s="79" t="s">
        <v>12</v>
      </c>
      <c r="C97" s="79"/>
      <c r="D97" s="79"/>
      <c r="E97" s="27">
        <v>50275</v>
      </c>
      <c r="F97" s="27">
        <v>41254</v>
      </c>
      <c r="G97" s="79" t="s">
        <v>107</v>
      </c>
      <c r="H97" s="79"/>
      <c r="I97" s="79"/>
      <c r="J97" s="27"/>
      <c r="K97" s="27"/>
    </row>
    <row r="98" spans="2:11" s="19" customFormat="1" ht="33.75" customHeight="1">
      <c r="B98" s="90" t="s">
        <v>58</v>
      </c>
      <c r="C98" s="91"/>
      <c r="D98" s="92"/>
      <c r="E98" s="27">
        <v>29</v>
      </c>
      <c r="F98" s="27">
        <v>22</v>
      </c>
      <c r="G98" s="86" t="s">
        <v>35</v>
      </c>
      <c r="H98" s="87"/>
      <c r="I98" s="87"/>
      <c r="J98" s="102">
        <f>J100+J106+J107+J108+J112</f>
        <v>16169392</v>
      </c>
      <c r="K98" s="102">
        <f>K100+K106+K107+K108+K112</f>
        <v>17801091</v>
      </c>
    </row>
    <row r="99" spans="2:11" s="19" customFormat="1" ht="21" customHeight="1">
      <c r="B99" s="103" t="s">
        <v>59</v>
      </c>
      <c r="C99" s="79"/>
      <c r="D99" s="79"/>
      <c r="E99" s="27">
        <v>15251244</v>
      </c>
      <c r="F99" s="27">
        <v>16779943</v>
      </c>
      <c r="G99" s="87"/>
      <c r="H99" s="87"/>
      <c r="I99" s="87"/>
      <c r="J99" s="102"/>
      <c r="K99" s="102"/>
    </row>
    <row r="100" spans="2:11" s="19" customFormat="1" ht="12.75">
      <c r="B100" s="79" t="s">
        <v>13</v>
      </c>
      <c r="C100" s="79"/>
      <c r="D100" s="79"/>
      <c r="E100" s="27">
        <v>856</v>
      </c>
      <c r="F100" s="27">
        <v>10549</v>
      </c>
      <c r="G100" s="79" t="s">
        <v>62</v>
      </c>
      <c r="H100" s="79"/>
      <c r="I100" s="79"/>
      <c r="J100" s="28">
        <f>J101+J102+J103+J104+J105</f>
        <v>1864382</v>
      </c>
      <c r="K100" s="28">
        <f>K101+K102+K103+K104+K105</f>
        <v>2374494</v>
      </c>
    </row>
    <row r="101" spans="2:14" s="19" customFormat="1" ht="23.25" customHeight="1">
      <c r="B101" s="87" t="s">
        <v>14</v>
      </c>
      <c r="C101" s="87"/>
      <c r="D101" s="87"/>
      <c r="E101" s="27">
        <f>E96+E95+E92+E91+E90</f>
        <v>26960939</v>
      </c>
      <c r="F101" s="27">
        <f>F96+F95+F92+F91+F90</f>
        <v>28851285</v>
      </c>
      <c r="G101" s="89" t="s">
        <v>36</v>
      </c>
      <c r="H101" s="88"/>
      <c r="I101" s="88"/>
      <c r="J101" s="28">
        <v>942190</v>
      </c>
      <c r="K101" s="28">
        <v>1256551</v>
      </c>
      <c r="M101" s="29"/>
      <c r="N101" s="29"/>
    </row>
    <row r="102" spans="2:11" s="19" customFormat="1" ht="21.75" customHeight="1">
      <c r="B102" s="86" t="s">
        <v>15</v>
      </c>
      <c r="C102" s="87"/>
      <c r="D102" s="87"/>
      <c r="E102" s="27"/>
      <c r="F102" s="27"/>
      <c r="G102" s="88" t="s">
        <v>37</v>
      </c>
      <c r="H102" s="88"/>
      <c r="I102" s="88"/>
      <c r="J102" s="28"/>
      <c r="K102" s="28"/>
    </row>
    <row r="103" spans="2:14" s="19" customFormat="1" ht="24" customHeight="1">
      <c r="B103" s="87" t="s">
        <v>17</v>
      </c>
      <c r="C103" s="87"/>
      <c r="D103" s="87"/>
      <c r="E103" s="27">
        <v>26960939</v>
      </c>
      <c r="F103" s="27">
        <v>28851285</v>
      </c>
      <c r="G103" s="89" t="s">
        <v>83</v>
      </c>
      <c r="H103" s="88"/>
      <c r="I103" s="88"/>
      <c r="J103" s="28">
        <v>624298</v>
      </c>
      <c r="K103" s="28">
        <v>758726</v>
      </c>
      <c r="M103" s="29"/>
      <c r="N103" s="29"/>
    </row>
    <row r="104" spans="2:14" s="19" customFormat="1" ht="12.75" customHeight="1">
      <c r="B104" s="87" t="s">
        <v>18</v>
      </c>
      <c r="C104" s="87"/>
      <c r="D104" s="87"/>
      <c r="E104" s="27"/>
      <c r="F104" s="27">
        <v>938633</v>
      </c>
      <c r="G104" s="88" t="s">
        <v>38</v>
      </c>
      <c r="H104" s="88"/>
      <c r="I104" s="88"/>
      <c r="J104" s="28"/>
      <c r="K104" s="28"/>
      <c r="M104" s="29"/>
      <c r="N104" s="29"/>
    </row>
    <row r="105" spans="2:11" s="19" customFormat="1" ht="12.75">
      <c r="B105" s="2"/>
      <c r="C105" s="2"/>
      <c r="D105" s="2"/>
      <c r="E105" s="30"/>
      <c r="F105" s="30"/>
      <c r="G105" s="88" t="s">
        <v>39</v>
      </c>
      <c r="H105" s="88"/>
      <c r="I105" s="88"/>
      <c r="J105" s="28">
        <v>297894</v>
      </c>
      <c r="K105" s="28">
        <v>359217</v>
      </c>
    </row>
    <row r="106" spans="2:11" s="19" customFormat="1" ht="12.75" customHeight="1">
      <c r="B106" s="2"/>
      <c r="C106" s="2"/>
      <c r="D106" s="2"/>
      <c r="E106" s="31"/>
      <c r="F106" s="31"/>
      <c r="G106" s="79" t="s">
        <v>60</v>
      </c>
      <c r="H106" s="79"/>
      <c r="I106" s="79"/>
      <c r="J106" s="28">
        <v>147968</v>
      </c>
      <c r="K106" s="28">
        <v>41626</v>
      </c>
    </row>
    <row r="107" spans="2:11" s="19" customFormat="1" ht="12.75">
      <c r="B107" s="31"/>
      <c r="C107" s="31"/>
      <c r="D107" s="31"/>
      <c r="E107" s="31"/>
      <c r="F107" s="31"/>
      <c r="G107" s="79" t="s">
        <v>61</v>
      </c>
      <c r="H107" s="79"/>
      <c r="I107" s="79"/>
      <c r="J107" s="28">
        <v>998247</v>
      </c>
      <c r="K107" s="28">
        <v>2078796</v>
      </c>
    </row>
    <row r="108" spans="2:14" s="19" customFormat="1" ht="21" customHeight="1">
      <c r="B108" s="31"/>
      <c r="C108" s="31"/>
      <c r="D108" s="31"/>
      <c r="E108" s="31"/>
      <c r="F108" s="31"/>
      <c r="G108" s="89" t="s">
        <v>40</v>
      </c>
      <c r="H108" s="88"/>
      <c r="I108" s="88"/>
      <c r="J108" s="28">
        <f>J109+J110+J111</f>
        <v>12797234</v>
      </c>
      <c r="K108" s="28">
        <f>K109+K110+K111</f>
        <v>12971648</v>
      </c>
      <c r="M108" s="29"/>
      <c r="N108" s="29"/>
    </row>
    <row r="109" spans="2:11" s="19" customFormat="1" ht="12.75" customHeight="1">
      <c r="B109" s="31"/>
      <c r="C109" s="31"/>
      <c r="D109" s="31"/>
      <c r="E109" s="31"/>
      <c r="F109" s="31"/>
      <c r="G109" s="89" t="s">
        <v>41</v>
      </c>
      <c r="H109" s="89"/>
      <c r="I109" s="89"/>
      <c r="J109" s="27">
        <v>5135156</v>
      </c>
      <c r="K109" s="27">
        <v>5076507</v>
      </c>
    </row>
    <row r="110" spans="2:11" s="19" customFormat="1" ht="12.75" customHeight="1">
      <c r="B110" s="31"/>
      <c r="C110" s="31"/>
      <c r="D110" s="31"/>
      <c r="E110" s="31"/>
      <c r="F110" s="31"/>
      <c r="G110" s="89" t="s">
        <v>84</v>
      </c>
      <c r="H110" s="89"/>
      <c r="I110" s="89"/>
      <c r="J110" s="27">
        <v>6936028</v>
      </c>
      <c r="K110" s="27">
        <v>6997091</v>
      </c>
    </row>
    <row r="111" spans="2:11" s="19" customFormat="1" ht="21" customHeight="1">
      <c r="B111" s="31"/>
      <c r="C111" s="31"/>
      <c r="D111" s="31"/>
      <c r="E111" s="31"/>
      <c r="F111" s="31"/>
      <c r="G111" s="89" t="s">
        <v>42</v>
      </c>
      <c r="H111" s="89"/>
      <c r="I111" s="89"/>
      <c r="J111" s="27">
        <v>726050</v>
      </c>
      <c r="K111" s="27">
        <v>898050</v>
      </c>
    </row>
    <row r="112" spans="2:11" s="19" customFormat="1" ht="12" customHeight="1">
      <c r="B112" s="31"/>
      <c r="C112" s="31"/>
      <c r="D112" s="31"/>
      <c r="E112" s="31"/>
      <c r="F112" s="31"/>
      <c r="G112" s="79" t="s">
        <v>63</v>
      </c>
      <c r="H112" s="79"/>
      <c r="I112" s="79"/>
      <c r="J112" s="27">
        <v>361561</v>
      </c>
      <c r="K112" s="27">
        <v>334527</v>
      </c>
    </row>
    <row r="113" spans="2:11" s="19" customFormat="1" ht="12.75">
      <c r="B113" s="31"/>
      <c r="C113" s="31"/>
      <c r="D113" s="31"/>
      <c r="E113" s="31"/>
      <c r="F113" s="31"/>
      <c r="G113" s="104" t="s">
        <v>16</v>
      </c>
      <c r="H113" s="104"/>
      <c r="I113" s="104"/>
      <c r="J113" s="102">
        <f>J98+J88</f>
        <v>26960939</v>
      </c>
      <c r="K113" s="102">
        <f>K98+K88</f>
        <v>28851285</v>
      </c>
    </row>
    <row r="114" spans="2:11" s="19" customFormat="1" ht="5.25" customHeight="1">
      <c r="B114" s="1"/>
      <c r="C114" s="2"/>
      <c r="D114" s="2"/>
      <c r="E114" s="31"/>
      <c r="F114" s="31"/>
      <c r="G114" s="104"/>
      <c r="H114" s="104"/>
      <c r="I114" s="104"/>
      <c r="J114" s="102"/>
      <c r="K114" s="102"/>
    </row>
    <row r="115" spans="2:11" s="19" customFormat="1" ht="12.75" customHeight="1">
      <c r="B115" s="2"/>
      <c r="C115" s="2"/>
      <c r="D115" s="2"/>
      <c r="E115" s="31"/>
      <c r="F115" s="31"/>
      <c r="G115" s="105" t="s">
        <v>19</v>
      </c>
      <c r="H115" s="106"/>
      <c r="I115" s="106"/>
      <c r="J115" s="32"/>
      <c r="K115" s="32">
        <v>938633</v>
      </c>
    </row>
    <row r="116" spans="2:11" s="19" customFormat="1" ht="6" customHeight="1">
      <c r="B116" s="2"/>
      <c r="C116" s="2"/>
      <c r="D116" s="2"/>
      <c r="E116" s="31"/>
      <c r="F116" s="31"/>
      <c r="G116" s="33"/>
      <c r="H116" s="34"/>
      <c r="I116" s="34"/>
      <c r="J116" s="24"/>
      <c r="K116" s="24"/>
    </row>
    <row r="117" spans="2:11" s="19" customFormat="1" ht="6" customHeight="1">
      <c r="B117" s="2"/>
      <c r="C117" s="2"/>
      <c r="D117" s="2"/>
      <c r="E117" s="31"/>
      <c r="F117" s="31"/>
      <c r="G117" s="33"/>
      <c r="H117" s="34"/>
      <c r="I117" s="34"/>
      <c r="J117" s="24"/>
      <c r="K117" s="24"/>
    </row>
    <row r="118" spans="2:11" s="19" customFormat="1" ht="6" customHeight="1">
      <c r="B118" s="2"/>
      <c r="C118" s="2"/>
      <c r="D118" s="2"/>
      <c r="E118" s="31"/>
      <c r="F118" s="31"/>
      <c r="G118" s="33"/>
      <c r="H118" s="34"/>
      <c r="I118" s="34"/>
      <c r="J118" s="24"/>
      <c r="K118" s="24"/>
    </row>
    <row r="119" spans="2:11" s="19" customFormat="1" ht="11.25" customHeight="1">
      <c r="B119" s="107" t="s">
        <v>121</v>
      </c>
      <c r="C119" s="108"/>
      <c r="D119" s="108"/>
      <c r="E119" s="108"/>
      <c r="F119" s="108"/>
      <c r="G119" s="110" t="s">
        <v>122</v>
      </c>
      <c r="H119" s="110"/>
      <c r="I119" s="110"/>
      <c r="J119" s="110"/>
      <c r="K119" s="110"/>
    </row>
    <row r="120" spans="2:11" s="19" customFormat="1" ht="12.75" customHeight="1">
      <c r="B120" s="109"/>
      <c r="C120" s="109"/>
      <c r="D120" s="109"/>
      <c r="E120" s="109"/>
      <c r="F120" s="109"/>
      <c r="G120" s="70"/>
      <c r="H120" s="70"/>
      <c r="I120" s="70"/>
      <c r="J120" s="70"/>
      <c r="K120" s="70"/>
    </row>
    <row r="121" spans="2:11" s="19" customFormat="1" ht="12.75">
      <c r="B121" s="120" t="s">
        <v>30</v>
      </c>
      <c r="C121" s="121"/>
      <c r="D121" s="122"/>
      <c r="E121" s="129" t="s">
        <v>150</v>
      </c>
      <c r="F121" s="129" t="s">
        <v>151</v>
      </c>
      <c r="G121" s="86" t="s">
        <v>85</v>
      </c>
      <c r="H121" s="87"/>
      <c r="I121" s="87"/>
      <c r="J121" s="119" t="s">
        <v>150</v>
      </c>
      <c r="K121" s="119" t="s">
        <v>151</v>
      </c>
    </row>
    <row r="122" spans="2:11" s="19" customFormat="1" ht="20.25" customHeight="1">
      <c r="B122" s="123"/>
      <c r="C122" s="124"/>
      <c r="D122" s="125"/>
      <c r="E122" s="130"/>
      <c r="F122" s="130"/>
      <c r="G122" s="87"/>
      <c r="H122" s="87"/>
      <c r="I122" s="87"/>
      <c r="J122" s="119"/>
      <c r="K122" s="119"/>
    </row>
    <row r="123" spans="2:11" s="19" customFormat="1" ht="13.5" customHeight="1">
      <c r="B123" s="126"/>
      <c r="C123" s="127"/>
      <c r="D123" s="128"/>
      <c r="E123" s="131"/>
      <c r="F123" s="131"/>
      <c r="G123" s="111" t="s">
        <v>20</v>
      </c>
      <c r="H123" s="112"/>
      <c r="I123" s="113"/>
      <c r="J123" s="28">
        <f>J124+J125+J126+J127+J128+J129</f>
        <v>17033375</v>
      </c>
      <c r="K123" s="28">
        <f>K124+K125+K126+K127+K128+K129</f>
        <v>16861538</v>
      </c>
    </row>
    <row r="124" spans="2:11" s="19" customFormat="1" ht="21" customHeight="1">
      <c r="B124" s="111" t="s">
        <v>21</v>
      </c>
      <c r="C124" s="112"/>
      <c r="D124" s="113"/>
      <c r="E124" s="27">
        <v>22952407</v>
      </c>
      <c r="F124" s="27">
        <v>19516378</v>
      </c>
      <c r="G124" s="90" t="s">
        <v>43</v>
      </c>
      <c r="H124" s="91"/>
      <c r="I124" s="92"/>
      <c r="J124" s="28">
        <v>13828822</v>
      </c>
      <c r="K124" s="28">
        <v>13514593</v>
      </c>
    </row>
    <row r="125" spans="2:13" s="19" customFormat="1" ht="21.75" customHeight="1">
      <c r="B125" s="111" t="s">
        <v>22</v>
      </c>
      <c r="C125" s="112"/>
      <c r="D125" s="113"/>
      <c r="E125" s="27">
        <v>22049482</v>
      </c>
      <c r="F125" s="27">
        <v>20722761</v>
      </c>
      <c r="G125" s="90" t="s">
        <v>44</v>
      </c>
      <c r="H125" s="114"/>
      <c r="I125" s="115"/>
      <c r="J125" s="28">
        <v>788730</v>
      </c>
      <c r="K125" s="28">
        <v>832766</v>
      </c>
      <c r="L125" s="29"/>
      <c r="M125" s="29"/>
    </row>
    <row r="126" spans="2:11" s="19" customFormat="1" ht="45" customHeight="1">
      <c r="B126" s="116" t="s">
        <v>23</v>
      </c>
      <c r="C126" s="117"/>
      <c r="D126" s="118"/>
      <c r="E126" s="27">
        <f>E124-E125</f>
        <v>902925</v>
      </c>
      <c r="F126" s="27">
        <f>F124-F125</f>
        <v>-1206383</v>
      </c>
      <c r="G126" s="90" t="s">
        <v>108</v>
      </c>
      <c r="H126" s="114"/>
      <c r="I126" s="115"/>
      <c r="J126" s="28"/>
      <c r="K126" s="28"/>
    </row>
    <row r="127" spans="2:11" s="19" customFormat="1" ht="22.5" customHeight="1">
      <c r="B127" s="135" t="s">
        <v>31</v>
      </c>
      <c r="C127" s="136"/>
      <c r="D127" s="137"/>
      <c r="E127" s="102"/>
      <c r="F127" s="102"/>
      <c r="G127" s="90" t="s">
        <v>45</v>
      </c>
      <c r="H127" s="114"/>
      <c r="I127" s="115"/>
      <c r="J127" s="28">
        <v>131091</v>
      </c>
      <c r="K127" s="28">
        <v>144559</v>
      </c>
    </row>
    <row r="128" spans="2:11" s="19" customFormat="1" ht="43.5" customHeight="1">
      <c r="B128" s="138"/>
      <c r="C128" s="139"/>
      <c r="D128" s="140"/>
      <c r="E128" s="102"/>
      <c r="F128" s="102"/>
      <c r="G128" s="90" t="s">
        <v>46</v>
      </c>
      <c r="H128" s="114"/>
      <c r="I128" s="115"/>
      <c r="J128" s="28">
        <v>1477035</v>
      </c>
      <c r="K128" s="28">
        <v>1577532</v>
      </c>
    </row>
    <row r="129" spans="2:11" s="19" customFormat="1" ht="11.25" customHeight="1">
      <c r="B129" s="141" t="s">
        <v>47</v>
      </c>
      <c r="C129" s="142"/>
      <c r="D129" s="143"/>
      <c r="E129" s="27">
        <v>1329392</v>
      </c>
      <c r="F129" s="27">
        <v>785315</v>
      </c>
      <c r="G129" s="90" t="s">
        <v>48</v>
      </c>
      <c r="H129" s="114"/>
      <c r="I129" s="115"/>
      <c r="J129" s="28">
        <v>807697</v>
      </c>
      <c r="K129" s="28">
        <v>792088</v>
      </c>
    </row>
    <row r="130" spans="2:14" s="19" customFormat="1" ht="12" customHeight="1">
      <c r="B130" s="132" t="s">
        <v>49</v>
      </c>
      <c r="C130" s="133"/>
      <c r="D130" s="134"/>
      <c r="E130" s="27">
        <v>270969</v>
      </c>
      <c r="F130" s="27">
        <v>1675353</v>
      </c>
      <c r="G130" s="79" t="s">
        <v>24</v>
      </c>
      <c r="H130" s="79"/>
      <c r="I130" s="79"/>
      <c r="J130" s="28">
        <f>J131+J132+J133-J134-J135+J136+J137+J138</f>
        <v>9693211</v>
      </c>
      <c r="K130" s="28">
        <f>K131+K132+K133-K134-K135+K136+K137+K138</f>
        <v>9987678</v>
      </c>
      <c r="M130" s="29"/>
      <c r="N130" s="29"/>
    </row>
    <row r="131" spans="2:13" s="19" customFormat="1" ht="33" customHeight="1">
      <c r="B131" s="111" t="s">
        <v>23</v>
      </c>
      <c r="C131" s="112"/>
      <c r="D131" s="113"/>
      <c r="E131" s="27">
        <f>E129-E130</f>
        <v>1058423</v>
      </c>
      <c r="F131" s="27">
        <f>F129-F130</f>
        <v>-890038</v>
      </c>
      <c r="G131" s="90" t="s">
        <v>50</v>
      </c>
      <c r="H131" s="91"/>
      <c r="I131" s="92"/>
      <c r="J131" s="28">
        <v>1164901</v>
      </c>
      <c r="K131" s="28">
        <v>1079181</v>
      </c>
      <c r="L131" s="29"/>
      <c r="M131" s="29"/>
    </row>
    <row r="132" spans="2:11" s="19" customFormat="1" ht="22.5" customHeight="1">
      <c r="B132" s="144" t="s">
        <v>32</v>
      </c>
      <c r="C132" s="145"/>
      <c r="D132" s="146"/>
      <c r="E132" s="35"/>
      <c r="F132" s="35"/>
      <c r="G132" s="90" t="s">
        <v>51</v>
      </c>
      <c r="H132" s="114"/>
      <c r="I132" s="115"/>
      <c r="J132" s="28">
        <v>7910392</v>
      </c>
      <c r="K132" s="28">
        <v>8164089</v>
      </c>
    </row>
    <row r="133" spans="2:11" s="19" customFormat="1" ht="21.75" customHeight="1">
      <c r="B133" s="132" t="s">
        <v>25</v>
      </c>
      <c r="C133" s="133"/>
      <c r="D133" s="134"/>
      <c r="E133" s="27">
        <v>166037</v>
      </c>
      <c r="F133" s="27">
        <v>88704</v>
      </c>
      <c r="G133" s="141" t="s">
        <v>64</v>
      </c>
      <c r="H133" s="142"/>
      <c r="I133" s="143"/>
      <c r="J133" s="28">
        <v>104799</v>
      </c>
      <c r="K133" s="28">
        <v>261828</v>
      </c>
    </row>
    <row r="134" spans="2:11" s="19" customFormat="1" ht="21" customHeight="1">
      <c r="B134" s="132" t="s">
        <v>26</v>
      </c>
      <c r="C134" s="133"/>
      <c r="D134" s="134"/>
      <c r="E134" s="27">
        <v>343932</v>
      </c>
      <c r="F134" s="27">
        <v>431978</v>
      </c>
      <c r="G134" s="141" t="s">
        <v>52</v>
      </c>
      <c r="H134" s="142"/>
      <c r="I134" s="143"/>
      <c r="J134" s="28">
        <v>410742</v>
      </c>
      <c r="K134" s="28">
        <v>294564</v>
      </c>
    </row>
    <row r="135" spans="2:11" s="19" customFormat="1" ht="21.75" customHeight="1">
      <c r="B135" s="111" t="s">
        <v>23</v>
      </c>
      <c r="C135" s="112"/>
      <c r="D135" s="113"/>
      <c r="E135" s="27">
        <f>E133-E134</f>
        <v>-177895</v>
      </c>
      <c r="F135" s="27">
        <f>F133-F134</f>
        <v>-343274</v>
      </c>
      <c r="G135" s="141" t="s">
        <v>65</v>
      </c>
      <c r="H135" s="142"/>
      <c r="I135" s="143"/>
      <c r="J135" s="28">
        <v>68458</v>
      </c>
      <c r="K135" s="28">
        <v>183295</v>
      </c>
    </row>
    <row r="136" spans="2:11" s="19" customFormat="1" ht="18" customHeight="1">
      <c r="B136" s="155" t="s">
        <v>27</v>
      </c>
      <c r="C136" s="153"/>
      <c r="D136" s="154"/>
      <c r="E136" s="27">
        <f>E124+E129+E133</f>
        <v>24447836</v>
      </c>
      <c r="F136" s="27">
        <f>F124+F129+F133</f>
        <v>20390397</v>
      </c>
      <c r="G136" s="90" t="s">
        <v>66</v>
      </c>
      <c r="H136" s="114"/>
      <c r="I136" s="115"/>
      <c r="J136" s="28">
        <v>373009</v>
      </c>
      <c r="K136" s="28">
        <v>316533</v>
      </c>
    </row>
    <row r="137" spans="2:13" s="19" customFormat="1" ht="23.25" customHeight="1">
      <c r="B137" s="155" t="s">
        <v>28</v>
      </c>
      <c r="C137" s="153"/>
      <c r="D137" s="154"/>
      <c r="E137" s="27">
        <f>E125+E130+E134</f>
        <v>22664383</v>
      </c>
      <c r="F137" s="27">
        <f>F125+F130+F134</f>
        <v>22830092</v>
      </c>
      <c r="G137" s="90" t="s">
        <v>67</v>
      </c>
      <c r="H137" s="114"/>
      <c r="I137" s="115"/>
      <c r="J137" s="28">
        <v>121588</v>
      </c>
      <c r="K137" s="28">
        <v>141665</v>
      </c>
      <c r="L137" s="24"/>
      <c r="M137" s="24"/>
    </row>
    <row r="138" spans="2:13" s="19" customFormat="1" ht="13.5" customHeight="1">
      <c r="B138" s="147" t="s">
        <v>86</v>
      </c>
      <c r="C138" s="148"/>
      <c r="D138" s="149"/>
      <c r="E138" s="27">
        <f>E136-E137</f>
        <v>1783453</v>
      </c>
      <c r="F138" s="27">
        <f>F136-F137</f>
        <v>-2439695</v>
      </c>
      <c r="G138" s="90" t="s">
        <v>109</v>
      </c>
      <c r="H138" s="114"/>
      <c r="I138" s="115"/>
      <c r="J138" s="28">
        <v>497722</v>
      </c>
      <c r="K138" s="28">
        <v>502241</v>
      </c>
      <c r="L138" s="36"/>
      <c r="M138" s="36"/>
    </row>
    <row r="139" spans="2:13" s="19" customFormat="1" ht="12.75" customHeight="1">
      <c r="B139" s="135" t="s">
        <v>87</v>
      </c>
      <c r="C139" s="136"/>
      <c r="D139" s="137"/>
      <c r="E139" s="150">
        <v>3915141</v>
      </c>
      <c r="F139" s="150">
        <v>5748229</v>
      </c>
      <c r="G139" s="79" t="s">
        <v>110</v>
      </c>
      <c r="H139" s="79"/>
      <c r="I139" s="79"/>
      <c r="J139" s="28">
        <f>J123-J130</f>
        <v>7340164</v>
      </c>
      <c r="K139" s="28">
        <f>K123-K130</f>
        <v>6873860</v>
      </c>
      <c r="L139" s="24"/>
      <c r="M139" s="24"/>
    </row>
    <row r="140" spans="2:13" s="19" customFormat="1" ht="22.5" customHeight="1">
      <c r="B140" s="138"/>
      <c r="C140" s="139"/>
      <c r="D140" s="140"/>
      <c r="E140" s="151"/>
      <c r="F140" s="151"/>
      <c r="G140" s="152" t="s">
        <v>53</v>
      </c>
      <c r="H140" s="153"/>
      <c r="I140" s="154"/>
      <c r="J140" s="28">
        <v>6241949</v>
      </c>
      <c r="K140" s="28">
        <v>6723137</v>
      </c>
      <c r="L140" s="24"/>
      <c r="M140" s="24"/>
    </row>
    <row r="141" spans="2:13" s="19" customFormat="1" ht="11.25" customHeight="1">
      <c r="B141" s="135" t="s">
        <v>88</v>
      </c>
      <c r="C141" s="136"/>
      <c r="D141" s="137"/>
      <c r="E141" s="150">
        <f>87456-37821</f>
        <v>49635</v>
      </c>
      <c r="F141" s="150">
        <f>785764-110295</f>
        <v>675469</v>
      </c>
      <c r="G141" s="159" t="s">
        <v>68</v>
      </c>
      <c r="H141" s="91"/>
      <c r="I141" s="92"/>
      <c r="J141" s="28">
        <f>J139-J140</f>
        <v>1098215</v>
      </c>
      <c r="K141" s="28">
        <f>K139-K140</f>
        <v>150723</v>
      </c>
      <c r="L141" s="24"/>
      <c r="M141" s="24"/>
    </row>
    <row r="142" spans="2:14" s="19" customFormat="1" ht="36" customHeight="1">
      <c r="B142" s="160"/>
      <c r="C142" s="161"/>
      <c r="D142" s="162"/>
      <c r="E142" s="163"/>
      <c r="F142" s="163"/>
      <c r="G142" s="103" t="s">
        <v>69</v>
      </c>
      <c r="H142" s="79"/>
      <c r="I142" s="79"/>
      <c r="J142" s="28">
        <v>506557</v>
      </c>
      <c r="K142" s="28">
        <v>451626</v>
      </c>
      <c r="L142" s="24"/>
      <c r="M142" s="36"/>
      <c r="N142" s="36"/>
    </row>
    <row r="143" spans="2:13" s="19" customFormat="1" ht="34.5" customHeight="1">
      <c r="B143" s="86" t="s">
        <v>89</v>
      </c>
      <c r="C143" s="86"/>
      <c r="D143" s="86"/>
      <c r="E143" s="102">
        <f>E138+E139+E141</f>
        <v>5748229</v>
      </c>
      <c r="F143" s="102">
        <f>F138+F139+F141</f>
        <v>3984003</v>
      </c>
      <c r="G143" s="103" t="s">
        <v>90</v>
      </c>
      <c r="H143" s="79"/>
      <c r="I143" s="79"/>
      <c r="J143" s="28">
        <v>158453</v>
      </c>
      <c r="K143" s="28">
        <v>191983</v>
      </c>
      <c r="L143" s="24"/>
      <c r="M143" s="24"/>
    </row>
    <row r="144" spans="2:13" s="19" customFormat="1" ht="33.75" customHeight="1">
      <c r="B144" s="86"/>
      <c r="C144" s="86"/>
      <c r="D144" s="86"/>
      <c r="E144" s="102"/>
      <c r="F144" s="102"/>
      <c r="G144" s="103" t="s">
        <v>91</v>
      </c>
      <c r="H144" s="103"/>
      <c r="I144" s="103"/>
      <c r="J144" s="28">
        <v>1631770</v>
      </c>
      <c r="K144" s="28">
        <v>2368655</v>
      </c>
      <c r="L144" s="24"/>
      <c r="M144" s="24"/>
    </row>
    <row r="145" spans="7:13" s="19" customFormat="1" ht="25.5" customHeight="1">
      <c r="G145" s="186" t="s">
        <v>92</v>
      </c>
      <c r="H145" s="139"/>
      <c r="I145" s="140"/>
      <c r="J145" s="28">
        <v>2878512</v>
      </c>
      <c r="K145" s="28">
        <v>2440185</v>
      </c>
      <c r="L145" s="24"/>
      <c r="M145" s="24"/>
    </row>
    <row r="146" spans="2:13" s="19" customFormat="1" ht="26.25" customHeight="1">
      <c r="B146" s="1"/>
      <c r="C146" s="1"/>
      <c r="D146" s="1"/>
      <c r="E146" s="31"/>
      <c r="F146" s="31"/>
      <c r="G146" s="141" t="s">
        <v>70</v>
      </c>
      <c r="H146" s="112"/>
      <c r="I146" s="113"/>
      <c r="J146" s="28">
        <f>J141+J142-J143+J144-J145</f>
        <v>199577</v>
      </c>
      <c r="K146" s="28">
        <f>K141+K142-K143+K144-K145</f>
        <v>338836</v>
      </c>
      <c r="L146" s="24"/>
      <c r="M146" s="36"/>
    </row>
    <row r="147" spans="2:13" s="19" customFormat="1" ht="27.75" customHeight="1">
      <c r="B147" s="1"/>
      <c r="C147" s="1"/>
      <c r="D147" s="1"/>
      <c r="E147" s="31"/>
      <c r="F147" s="31"/>
      <c r="G147" s="141" t="s">
        <v>93</v>
      </c>
      <c r="H147" s="112"/>
      <c r="I147" s="113"/>
      <c r="J147" s="28">
        <v>33118</v>
      </c>
      <c r="K147" s="28">
        <v>24703</v>
      </c>
      <c r="L147" s="24"/>
      <c r="M147" s="24"/>
    </row>
    <row r="148" spans="2:13" s="19" customFormat="1" ht="24.75" customHeight="1">
      <c r="B148" s="37"/>
      <c r="C148" s="37"/>
      <c r="D148" s="37"/>
      <c r="E148" s="38"/>
      <c r="F148" s="38"/>
      <c r="G148" s="194" t="s">
        <v>94</v>
      </c>
      <c r="H148" s="195"/>
      <c r="I148" s="196"/>
      <c r="J148" s="39">
        <f>J146-J147</f>
        <v>166459</v>
      </c>
      <c r="K148" s="39">
        <f>K146-K147</f>
        <v>314133</v>
      </c>
      <c r="L148" s="36"/>
      <c r="M148" s="36"/>
    </row>
    <row r="149" spans="2:13" s="19" customFormat="1" ht="15" customHeight="1">
      <c r="B149" s="37"/>
      <c r="C149" s="37"/>
      <c r="D149" s="37"/>
      <c r="E149" s="38"/>
      <c r="F149" s="38"/>
      <c r="G149" s="185" t="s">
        <v>95</v>
      </c>
      <c r="H149" s="185"/>
      <c r="I149" s="185"/>
      <c r="J149" s="39">
        <f>J150-J151</f>
        <v>22501</v>
      </c>
      <c r="K149" s="39">
        <f>K150-K151</f>
        <v>58928</v>
      </c>
      <c r="L149" s="24"/>
      <c r="M149" s="24"/>
    </row>
    <row r="150" spans="2:13" s="19" customFormat="1" ht="12.75">
      <c r="B150" s="37"/>
      <c r="C150" s="37"/>
      <c r="D150" s="37"/>
      <c r="E150" s="38"/>
      <c r="F150" s="38"/>
      <c r="G150" s="187" t="s">
        <v>116</v>
      </c>
      <c r="H150" s="188"/>
      <c r="I150" s="189"/>
      <c r="J150" s="39">
        <v>19727</v>
      </c>
      <c r="K150" s="39">
        <v>76042</v>
      </c>
      <c r="L150" s="24"/>
      <c r="M150" s="24"/>
    </row>
    <row r="151" spans="2:13" s="19" customFormat="1" ht="39.75" customHeight="1">
      <c r="B151" s="37"/>
      <c r="C151" s="37"/>
      <c r="D151" s="37"/>
      <c r="E151" s="38"/>
      <c r="F151" s="38"/>
      <c r="G151" s="187" t="s">
        <v>117</v>
      </c>
      <c r="H151" s="188"/>
      <c r="I151" s="189"/>
      <c r="J151" s="39">
        <f>1004-3778</f>
        <v>-2774</v>
      </c>
      <c r="K151" s="39">
        <f>18332-1218</f>
        <v>17114</v>
      </c>
      <c r="L151" s="24"/>
      <c r="M151" s="24"/>
    </row>
    <row r="152" spans="2:13" s="19" customFormat="1" ht="12.75">
      <c r="B152" s="31"/>
      <c r="C152" s="31"/>
      <c r="D152" s="31"/>
      <c r="E152" s="38"/>
      <c r="F152" s="38"/>
      <c r="G152" s="182" t="s">
        <v>96</v>
      </c>
      <c r="H152" s="183"/>
      <c r="I152" s="184"/>
      <c r="J152" s="28">
        <f>J148-J149</f>
        <v>143958</v>
      </c>
      <c r="K152" s="28">
        <f>K148-K149</f>
        <v>255205</v>
      </c>
      <c r="L152" s="36"/>
      <c r="M152" s="36"/>
    </row>
    <row r="153" spans="2:13" s="19" customFormat="1" ht="33.75" customHeight="1">
      <c r="B153" s="31"/>
      <c r="C153" s="31"/>
      <c r="D153" s="31"/>
      <c r="E153" s="38"/>
      <c r="F153" s="38"/>
      <c r="G153" s="152" t="s">
        <v>97</v>
      </c>
      <c r="H153" s="156"/>
      <c r="I153" s="157"/>
      <c r="J153" s="28"/>
      <c r="K153" s="28">
        <v>15934</v>
      </c>
      <c r="L153" s="24"/>
      <c r="M153" s="24"/>
    </row>
    <row r="154" spans="2:13" s="19" customFormat="1" ht="36.75" customHeight="1">
      <c r="B154" s="1"/>
      <c r="C154" s="1"/>
      <c r="D154" s="1"/>
      <c r="E154" s="31"/>
      <c r="F154" s="31"/>
      <c r="G154" s="152" t="s">
        <v>98</v>
      </c>
      <c r="H154" s="156"/>
      <c r="I154" s="157"/>
      <c r="J154" s="28">
        <v>143958</v>
      </c>
      <c r="K154" s="28">
        <v>239271</v>
      </c>
      <c r="L154" s="24"/>
      <c r="M154" s="24"/>
    </row>
    <row r="155" spans="2:13" s="19" customFormat="1" ht="15.75" customHeight="1">
      <c r="B155" s="1"/>
      <c r="C155" s="1"/>
      <c r="D155" s="1"/>
      <c r="E155" s="31"/>
      <c r="F155" s="31"/>
      <c r="G155" s="152" t="s">
        <v>101</v>
      </c>
      <c r="H155" s="156"/>
      <c r="I155" s="157"/>
      <c r="J155" s="40">
        <v>29</v>
      </c>
      <c r="K155" s="40">
        <v>52</v>
      </c>
      <c r="L155" s="24"/>
      <c r="M155" s="24"/>
    </row>
    <row r="156" spans="2:13" s="19" customFormat="1" ht="14.25" customHeight="1">
      <c r="B156" s="1"/>
      <c r="C156" s="1"/>
      <c r="D156" s="1"/>
      <c r="E156" s="31"/>
      <c r="F156" s="31"/>
      <c r="G156" s="158" t="s">
        <v>29</v>
      </c>
      <c r="H156" s="158"/>
      <c r="I156" s="158"/>
      <c r="J156" s="28"/>
      <c r="K156" s="28"/>
      <c r="L156" s="24"/>
      <c r="M156" s="24"/>
    </row>
    <row r="157" spans="2:13" s="19" customFormat="1" ht="21" customHeight="1">
      <c r="B157" s="1"/>
      <c r="C157" s="1"/>
      <c r="D157" s="1"/>
      <c r="E157" s="31"/>
      <c r="F157" s="31"/>
      <c r="G157" s="158" t="s">
        <v>102</v>
      </c>
      <c r="H157" s="158"/>
      <c r="I157" s="158"/>
      <c r="J157" s="28"/>
      <c r="K157" s="28"/>
      <c r="L157" s="24"/>
      <c r="M157" s="24"/>
    </row>
    <row r="158" spans="2:13" s="19" customFormat="1" ht="12.75">
      <c r="B158" s="1"/>
      <c r="C158" s="1"/>
      <c r="D158" s="1"/>
      <c r="E158" s="31"/>
      <c r="F158" s="31"/>
      <c r="G158" s="8"/>
      <c r="H158" s="8"/>
      <c r="I158" s="8"/>
      <c r="J158" s="31"/>
      <c r="K158" s="31"/>
      <c r="L158" s="24"/>
      <c r="M158" s="24"/>
    </row>
    <row r="159" spans="2:13" s="19" customFormat="1" ht="12.75">
      <c r="B159" s="1"/>
      <c r="C159" s="1"/>
      <c r="D159" s="1"/>
      <c r="E159" s="31"/>
      <c r="F159" s="31"/>
      <c r="G159" s="8"/>
      <c r="H159" s="8"/>
      <c r="I159" s="8"/>
      <c r="J159" s="31"/>
      <c r="K159" s="31"/>
      <c r="L159" s="24"/>
      <c r="M159" s="24"/>
    </row>
    <row r="160" spans="2:13" s="19" customFormat="1" ht="12.75">
      <c r="B160" s="1"/>
      <c r="C160" s="1"/>
      <c r="D160" s="1"/>
      <c r="E160" s="31"/>
      <c r="F160" s="31"/>
      <c r="G160" s="8"/>
      <c r="H160" s="8"/>
      <c r="I160" s="8"/>
      <c r="J160" s="31"/>
      <c r="K160" s="31"/>
      <c r="L160" s="24"/>
      <c r="M160" s="24"/>
    </row>
    <row r="161" spans="2:13" s="19" customFormat="1" ht="12.75">
      <c r="B161" s="1"/>
      <c r="C161" s="1"/>
      <c r="D161" s="1"/>
      <c r="E161" s="31"/>
      <c r="F161" s="31"/>
      <c r="G161" s="8"/>
      <c r="H161" s="8"/>
      <c r="I161" s="8"/>
      <c r="J161" s="31"/>
      <c r="K161" s="31"/>
      <c r="L161" s="24"/>
      <c r="M161" s="24"/>
    </row>
    <row r="162" spans="2:13" s="19" customFormat="1" ht="12.75">
      <c r="B162" s="1"/>
      <c r="C162" s="1"/>
      <c r="D162" s="1"/>
      <c r="E162" s="31"/>
      <c r="F162" s="31"/>
      <c r="G162" s="8"/>
      <c r="H162" s="8"/>
      <c r="I162" s="8"/>
      <c r="J162" s="31"/>
      <c r="K162" s="31"/>
      <c r="L162" s="24"/>
      <c r="M162" s="24"/>
    </row>
    <row r="163" spans="2:13" s="19" customFormat="1" ht="12.75">
      <c r="B163" s="1"/>
      <c r="C163" s="1"/>
      <c r="D163" s="1"/>
      <c r="E163" s="31"/>
      <c r="F163" s="31"/>
      <c r="G163" s="8"/>
      <c r="H163" s="8"/>
      <c r="I163" s="8"/>
      <c r="J163" s="31"/>
      <c r="K163" s="31"/>
      <c r="L163" s="24"/>
      <c r="M163" s="24"/>
    </row>
    <row r="164" spans="2:13" s="19" customFormat="1" ht="12.75">
      <c r="B164" s="1"/>
      <c r="C164" s="1"/>
      <c r="D164" s="1"/>
      <c r="E164" s="31"/>
      <c r="F164" s="31"/>
      <c r="G164" s="8"/>
      <c r="H164" s="8"/>
      <c r="I164" s="8"/>
      <c r="J164" s="31"/>
      <c r="K164" s="31"/>
      <c r="L164" s="24"/>
      <c r="M164" s="24"/>
    </row>
    <row r="165" spans="2:13" s="19" customFormat="1" ht="12.75">
      <c r="B165" s="110" t="s">
        <v>123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24"/>
      <c r="M165" s="24"/>
    </row>
    <row r="166" spans="12:13" s="19" customFormat="1" ht="13.5" thickBot="1">
      <c r="L166" s="24"/>
      <c r="M166" s="24"/>
    </row>
    <row r="167" spans="2:13" s="19" customFormat="1" ht="15" customHeight="1" thickBot="1">
      <c r="B167" s="175"/>
      <c r="C167" s="176"/>
      <c r="D167" s="179" t="s">
        <v>150</v>
      </c>
      <c r="E167" s="180"/>
      <c r="F167" s="180"/>
      <c r="G167" s="181"/>
      <c r="H167" s="179" t="s">
        <v>151</v>
      </c>
      <c r="I167" s="190"/>
      <c r="J167" s="190"/>
      <c r="K167" s="191"/>
      <c r="L167" s="24"/>
      <c r="M167" s="24"/>
    </row>
    <row r="168" spans="2:11" s="19" customFormat="1" ht="20.25" thickBot="1">
      <c r="B168" s="177"/>
      <c r="C168" s="178"/>
      <c r="D168" s="63" t="s">
        <v>71</v>
      </c>
      <c r="E168" s="64" t="s">
        <v>72</v>
      </c>
      <c r="F168" s="64" t="s">
        <v>73</v>
      </c>
      <c r="G168" s="65" t="s">
        <v>74</v>
      </c>
      <c r="H168" s="63" t="s">
        <v>71</v>
      </c>
      <c r="I168" s="64" t="s">
        <v>72</v>
      </c>
      <c r="J168" s="64" t="s">
        <v>73</v>
      </c>
      <c r="K168" s="65" t="s">
        <v>74</v>
      </c>
    </row>
    <row r="169" spans="2:11" s="19" customFormat="1" ht="12.75">
      <c r="B169" s="167" t="s">
        <v>75</v>
      </c>
      <c r="C169" s="168"/>
      <c r="D169" s="60">
        <v>5821853</v>
      </c>
      <c r="E169" s="61"/>
      <c r="F169" s="61"/>
      <c r="G169" s="62">
        <f>D169+E169-F169</f>
        <v>5821853</v>
      </c>
      <c r="H169" s="66">
        <v>5821853</v>
      </c>
      <c r="I169" s="61"/>
      <c r="J169" s="61"/>
      <c r="K169" s="62">
        <f>H169+I169-J169</f>
        <v>5821853</v>
      </c>
    </row>
    <row r="170" spans="2:11" s="19" customFormat="1" ht="12.75">
      <c r="B170" s="167" t="s">
        <v>76</v>
      </c>
      <c r="C170" s="168"/>
      <c r="D170" s="52">
        <v>131421</v>
      </c>
      <c r="E170" s="21"/>
      <c r="F170" s="21"/>
      <c r="G170" s="62">
        <f aca="true" t="shared" si="0" ref="G170:G180">D170+E170-F170</f>
        <v>131421</v>
      </c>
      <c r="H170" s="57">
        <v>131421</v>
      </c>
      <c r="I170" s="21"/>
      <c r="J170" s="21"/>
      <c r="K170" s="62">
        <f aca="true" t="shared" si="1" ref="K170:K179">H170+I170-J170</f>
        <v>131421</v>
      </c>
    </row>
    <row r="171" spans="2:11" s="19" customFormat="1" ht="19.5" customHeight="1">
      <c r="B171" s="167" t="s">
        <v>77</v>
      </c>
      <c r="C171" s="168"/>
      <c r="D171" s="53"/>
      <c r="E171" s="22"/>
      <c r="F171" s="22"/>
      <c r="G171" s="62">
        <f t="shared" si="0"/>
        <v>0</v>
      </c>
      <c r="H171" s="58"/>
      <c r="I171" s="22"/>
      <c r="J171" s="22"/>
      <c r="K171" s="62">
        <f t="shared" si="1"/>
        <v>0</v>
      </c>
    </row>
    <row r="172" spans="2:11" s="19" customFormat="1" ht="9.75" customHeight="1">
      <c r="B172" s="167" t="s">
        <v>78</v>
      </c>
      <c r="C172" s="168"/>
      <c r="D172" s="53">
        <v>39564</v>
      </c>
      <c r="E172" s="22"/>
      <c r="F172" s="22"/>
      <c r="G172" s="62">
        <f t="shared" si="0"/>
        <v>39564</v>
      </c>
      <c r="H172" s="58">
        <v>39564</v>
      </c>
      <c r="I172" s="22"/>
      <c r="J172" s="22"/>
      <c r="K172" s="62">
        <f t="shared" si="1"/>
        <v>39564</v>
      </c>
    </row>
    <row r="173" spans="2:11" s="19" customFormat="1" ht="12.75" customHeight="1">
      <c r="B173" s="167" t="s">
        <v>79</v>
      </c>
      <c r="C173" s="168"/>
      <c r="D173" s="53">
        <v>651574</v>
      </c>
      <c r="E173" s="22">
        <v>90098</v>
      </c>
      <c r="F173" s="22">
        <v>283152</v>
      </c>
      <c r="G173" s="62">
        <f t="shared" si="0"/>
        <v>458520</v>
      </c>
      <c r="H173" s="58">
        <v>458520</v>
      </c>
      <c r="I173" s="22">
        <v>256644</v>
      </c>
      <c r="J173" s="22">
        <v>92386</v>
      </c>
      <c r="K173" s="62">
        <f t="shared" si="1"/>
        <v>622778</v>
      </c>
    </row>
    <row r="174" spans="2:11" s="19" customFormat="1" ht="39.75" customHeight="1">
      <c r="B174" s="167" t="s">
        <v>111</v>
      </c>
      <c r="C174" s="168"/>
      <c r="D174" s="53">
        <v>3445843</v>
      </c>
      <c r="E174" s="22">
        <v>175588</v>
      </c>
      <c r="F174" s="22">
        <v>167901</v>
      </c>
      <c r="G174" s="62">
        <f t="shared" si="0"/>
        <v>3453530</v>
      </c>
      <c r="H174" s="58">
        <f aca="true" t="shared" si="2" ref="H174:H179">G174</f>
        <v>3453530</v>
      </c>
      <c r="I174" s="22">
        <v>22177</v>
      </c>
      <c r="J174" s="22">
        <v>323071</v>
      </c>
      <c r="K174" s="62">
        <f t="shared" si="1"/>
        <v>3152636</v>
      </c>
    </row>
    <row r="175" spans="2:11" s="19" customFormat="1" ht="12.75">
      <c r="B175" s="167" t="s">
        <v>80</v>
      </c>
      <c r="C175" s="168"/>
      <c r="D175" s="53">
        <v>2567365</v>
      </c>
      <c r="E175" s="22">
        <v>508998</v>
      </c>
      <c r="F175" s="22">
        <v>1293557</v>
      </c>
      <c r="G175" s="62">
        <f t="shared" si="0"/>
        <v>1782806</v>
      </c>
      <c r="H175" s="58">
        <f t="shared" si="2"/>
        <v>1782806</v>
      </c>
      <c r="I175" s="22">
        <v>353595</v>
      </c>
      <c r="J175" s="22">
        <v>641929</v>
      </c>
      <c r="K175" s="62">
        <f t="shared" si="1"/>
        <v>1494472</v>
      </c>
    </row>
    <row r="176" spans="2:11" s="19" customFormat="1" ht="12.75">
      <c r="B176" s="167" t="s">
        <v>81</v>
      </c>
      <c r="C176" s="168"/>
      <c r="D176" s="53">
        <v>2254736</v>
      </c>
      <c r="E176" s="22"/>
      <c r="F176" s="22">
        <v>1358589</v>
      </c>
      <c r="G176" s="62">
        <f t="shared" si="0"/>
        <v>896147</v>
      </c>
      <c r="H176" s="58">
        <f t="shared" si="2"/>
        <v>896147</v>
      </c>
      <c r="I176" s="22">
        <v>171728</v>
      </c>
      <c r="J176" s="22">
        <v>855345</v>
      </c>
      <c r="K176" s="62">
        <f t="shared" si="1"/>
        <v>212530</v>
      </c>
    </row>
    <row r="177" spans="2:11" s="19" customFormat="1" ht="18.75" customHeight="1">
      <c r="B177" s="167" t="s">
        <v>82</v>
      </c>
      <c r="C177" s="168"/>
      <c r="D177" s="53"/>
      <c r="E177" s="22"/>
      <c r="F177" s="22"/>
      <c r="G177" s="62">
        <f t="shared" si="0"/>
        <v>0</v>
      </c>
      <c r="H177" s="58">
        <f t="shared" si="2"/>
        <v>0</v>
      </c>
      <c r="I177" s="22"/>
      <c r="J177" s="22"/>
      <c r="K177" s="62">
        <f t="shared" si="1"/>
        <v>0</v>
      </c>
    </row>
    <row r="178" spans="2:11" s="19" customFormat="1" ht="29.25" customHeight="1">
      <c r="B178" s="167" t="s">
        <v>112</v>
      </c>
      <c r="C178" s="168"/>
      <c r="D178" s="53"/>
      <c r="E178" s="22"/>
      <c r="F178" s="22"/>
      <c r="G178" s="62">
        <f t="shared" si="0"/>
        <v>0</v>
      </c>
      <c r="H178" s="58">
        <f t="shared" si="2"/>
        <v>0</v>
      </c>
      <c r="I178" s="22"/>
      <c r="J178" s="22"/>
      <c r="K178" s="62">
        <f t="shared" si="1"/>
        <v>0</v>
      </c>
    </row>
    <row r="179" spans="2:11" s="19" customFormat="1" ht="12.75">
      <c r="B179" s="167" t="s">
        <v>113</v>
      </c>
      <c r="C179" s="168"/>
      <c r="D179" s="53">
        <f>D169+D170+D171+D172+D173+D174+D175-D176</f>
        <v>10402884</v>
      </c>
      <c r="E179" s="53">
        <f>E169+E170+E171+E172+E173+E174+E175-E176</f>
        <v>774684</v>
      </c>
      <c r="F179" s="53">
        <f>F169+F170+F171+F172+F173+F174+F175-F176</f>
        <v>386021</v>
      </c>
      <c r="G179" s="62">
        <f t="shared" si="0"/>
        <v>10791547</v>
      </c>
      <c r="H179" s="58">
        <f t="shared" si="2"/>
        <v>10791547</v>
      </c>
      <c r="I179" s="22">
        <f>I169+I170+I171+I172+I173+I174+I175-I176+I177+I178</f>
        <v>460688</v>
      </c>
      <c r="J179" s="22">
        <f>J169+J170+J171+J172+J173+J174+J175-J176+J177+J178</f>
        <v>202041</v>
      </c>
      <c r="K179" s="62">
        <f t="shared" si="1"/>
        <v>11050194</v>
      </c>
    </row>
    <row r="180" spans="2:11" s="19" customFormat="1" ht="18.75" customHeight="1" thickBot="1">
      <c r="B180" s="170" t="s">
        <v>100</v>
      </c>
      <c r="C180" s="171"/>
      <c r="D180" s="54"/>
      <c r="E180" s="55"/>
      <c r="F180" s="55"/>
      <c r="G180" s="56">
        <f t="shared" si="0"/>
        <v>0</v>
      </c>
      <c r="H180" s="59"/>
      <c r="I180" s="55"/>
      <c r="J180" s="55"/>
      <c r="K180" s="56"/>
    </row>
    <row r="181" spans="2:11" ht="12.75">
      <c r="B181" s="3"/>
      <c r="C181" s="3"/>
      <c r="D181" s="23"/>
      <c r="E181" s="24"/>
      <c r="F181" s="24"/>
      <c r="G181" s="24"/>
      <c r="H181" s="16"/>
      <c r="I181" s="16"/>
      <c r="J181" s="16"/>
      <c r="K181" s="16"/>
    </row>
    <row r="182" spans="2:11" s="19" customFormat="1" ht="24.75" customHeight="1">
      <c r="B182" s="193" t="s">
        <v>179</v>
      </c>
      <c r="C182" s="193"/>
      <c r="D182" s="193"/>
      <c r="E182" s="193"/>
      <c r="F182" s="193"/>
      <c r="G182" s="193"/>
      <c r="H182" s="193"/>
      <c r="I182" s="193"/>
      <c r="J182" s="193"/>
      <c r="K182" s="193"/>
    </row>
    <row r="183" spans="2:11" s="19" customFormat="1" ht="12" customHeight="1">
      <c r="B183" s="97" t="s">
        <v>178</v>
      </c>
      <c r="C183" s="97"/>
      <c r="D183" s="97"/>
      <c r="E183" s="97"/>
      <c r="F183" s="97"/>
      <c r="G183" s="97"/>
      <c r="H183" s="97"/>
      <c r="I183" s="97"/>
      <c r="J183" s="97"/>
      <c r="K183" s="97"/>
    </row>
    <row r="184" spans="2:11" s="19" customFormat="1" ht="12.75" customHeight="1">
      <c r="B184" s="41"/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2:11" ht="42" customHeight="1">
      <c r="B185" s="169" t="s">
        <v>99</v>
      </c>
      <c r="C185" s="169"/>
      <c r="D185" s="169"/>
      <c r="E185" s="169"/>
      <c r="F185" s="169"/>
      <c r="G185" s="169"/>
      <c r="H185" s="169"/>
      <c r="I185" s="169"/>
      <c r="J185" s="169"/>
      <c r="K185" s="169"/>
    </row>
    <row r="186" spans="2:11" ht="31.5" customHeight="1">
      <c r="B186" s="197" t="s">
        <v>177</v>
      </c>
      <c r="C186" s="197"/>
      <c r="D186" s="197"/>
      <c r="E186" s="197"/>
      <c r="F186" s="197"/>
      <c r="G186" s="197"/>
      <c r="H186" s="197"/>
      <c r="I186" s="197"/>
      <c r="J186" s="197"/>
      <c r="K186" s="197"/>
    </row>
    <row r="187" spans="2:11" ht="31.5" customHeight="1"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</row>
    <row r="188" spans="2:11" ht="12.75" customHeight="1">
      <c r="B188" s="68"/>
      <c r="C188" s="68"/>
      <c r="D188" s="68"/>
      <c r="E188" s="68"/>
      <c r="F188" s="68"/>
      <c r="G188" s="68"/>
      <c r="H188" s="68"/>
      <c r="I188" s="68"/>
      <c r="J188" s="68"/>
      <c r="K188" s="68"/>
    </row>
    <row r="189" spans="2:11" ht="12.75" customHeight="1">
      <c r="B189" s="68"/>
      <c r="C189" s="68"/>
      <c r="D189" s="68"/>
      <c r="E189" s="68"/>
      <c r="F189" s="68"/>
      <c r="G189" s="68"/>
      <c r="H189" s="68"/>
      <c r="I189" s="68"/>
      <c r="J189" s="68"/>
      <c r="K189" s="68"/>
    </row>
    <row r="190" spans="2:11" s="19" customFormat="1" ht="24.75" customHeight="1">
      <c r="B190" s="192" t="s">
        <v>180</v>
      </c>
      <c r="C190" s="192"/>
      <c r="D190" s="192"/>
      <c r="E190" s="192"/>
      <c r="F190" s="192"/>
      <c r="G190" s="192"/>
      <c r="H190" s="192"/>
      <c r="I190" s="192"/>
      <c r="J190" s="192"/>
      <c r="K190" s="192"/>
    </row>
    <row r="191" spans="2:11" s="19" customFormat="1" ht="9.75" customHeight="1">
      <c r="B191" s="164" t="s">
        <v>124</v>
      </c>
      <c r="C191" s="164"/>
      <c r="D191" s="164"/>
      <c r="E191" s="164"/>
      <c r="F191" s="164"/>
      <c r="G191" s="164"/>
      <c r="H191" s="164"/>
      <c r="I191" s="164"/>
      <c r="J191" s="164"/>
      <c r="K191" s="164"/>
    </row>
    <row r="192" spans="2:11" s="19" customFormat="1" ht="10.5" customHeight="1"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</row>
    <row r="193" spans="2:11" s="19" customFormat="1" ht="12.75">
      <c r="B193" s="37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s="19" customFormat="1" ht="12.75">
      <c r="B194" s="37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s="19" customFormat="1" ht="12.75">
      <c r="B195" s="37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s="19" customFormat="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s="19" customFormat="1" ht="12.75">
      <c r="B197" s="6"/>
      <c r="C197" s="6"/>
      <c r="D197" s="6"/>
      <c r="E197" s="6"/>
      <c r="F197" s="43"/>
      <c r="G197" s="6"/>
      <c r="H197" s="165" t="s">
        <v>142</v>
      </c>
      <c r="I197" s="165"/>
      <c r="J197" s="165"/>
      <c r="K197" s="165"/>
    </row>
    <row r="198" spans="2:11" s="19" customFormat="1" ht="18.75" customHeight="1">
      <c r="B198" s="6"/>
      <c r="C198" s="6"/>
      <c r="D198" s="6"/>
      <c r="E198" s="6"/>
      <c r="F198" s="43"/>
      <c r="G198" s="6"/>
      <c r="H198" s="20"/>
      <c r="I198" s="44"/>
      <c r="J198" s="44"/>
      <c r="K198" s="44"/>
    </row>
    <row r="199" spans="2:11" s="19" customFormat="1" ht="12.75">
      <c r="B199" s="6"/>
      <c r="C199" s="6"/>
      <c r="D199" s="6"/>
      <c r="E199" s="6"/>
      <c r="F199" s="43"/>
      <c r="G199" s="6"/>
      <c r="H199" s="166" t="s">
        <v>148</v>
      </c>
      <c r="I199" s="166"/>
      <c r="J199" s="166"/>
      <c r="K199" s="166"/>
    </row>
    <row r="200" spans="2:11" s="19" customFormat="1" ht="12.75">
      <c r="B200" s="6"/>
      <c r="C200" s="6"/>
      <c r="D200" s="6"/>
      <c r="E200" s="6"/>
      <c r="F200" s="43"/>
      <c r="G200" s="6"/>
      <c r="H200" s="7"/>
      <c r="I200" s="7"/>
      <c r="J200" s="7"/>
      <c r="K200" s="7"/>
    </row>
    <row r="201" spans="2:11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2:11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2:11" ht="12" customHeight="1"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</sheetData>
  <sheetProtection/>
  <mergeCells count="180">
    <mergeCell ref="B183:K183"/>
    <mergeCell ref="F139:F140"/>
    <mergeCell ref="F121:F123"/>
    <mergeCell ref="G148:I148"/>
    <mergeCell ref="B186:K187"/>
    <mergeCell ref="B9:K9"/>
    <mergeCell ref="B43:K43"/>
    <mergeCell ref="B47:K47"/>
    <mergeCell ref="B52:J52"/>
    <mergeCell ref="B56:K56"/>
    <mergeCell ref="B25:K25"/>
    <mergeCell ref="B65:K65"/>
    <mergeCell ref="B23:K23"/>
    <mergeCell ref="E92:E94"/>
    <mergeCell ref="B13:K13"/>
    <mergeCell ref="B190:K190"/>
    <mergeCell ref="B182:K182"/>
    <mergeCell ref="B74:K74"/>
    <mergeCell ref="B79:K79"/>
    <mergeCell ref="B70:K70"/>
    <mergeCell ref="H167:K167"/>
    <mergeCell ref="B14:K14"/>
    <mergeCell ref="B15:K15"/>
    <mergeCell ref="B16:K16"/>
    <mergeCell ref="B17:K17"/>
    <mergeCell ref="B38:J38"/>
    <mergeCell ref="B61:I61"/>
    <mergeCell ref="B29:K29"/>
    <mergeCell ref="B31:K31"/>
    <mergeCell ref="B34:I34"/>
    <mergeCell ref="E143:E144"/>
    <mergeCell ref="F143:F144"/>
    <mergeCell ref="B171:C171"/>
    <mergeCell ref="B172:C172"/>
    <mergeCell ref="B173:C173"/>
    <mergeCell ref="G149:I149"/>
    <mergeCell ref="G145:I145"/>
    <mergeCell ref="G146:I146"/>
    <mergeCell ref="G150:I150"/>
    <mergeCell ref="G151:I151"/>
    <mergeCell ref="F92:F94"/>
    <mergeCell ref="B179:C179"/>
    <mergeCell ref="B170:C170"/>
    <mergeCell ref="B169:C169"/>
    <mergeCell ref="B165:K165"/>
    <mergeCell ref="B167:C168"/>
    <mergeCell ref="D167:G167"/>
    <mergeCell ref="G157:I157"/>
    <mergeCell ref="G152:I152"/>
    <mergeCell ref="G154:I154"/>
    <mergeCell ref="B191:K192"/>
    <mergeCell ref="H197:K197"/>
    <mergeCell ref="H199:K199"/>
    <mergeCell ref="B174:C174"/>
    <mergeCell ref="B178:C178"/>
    <mergeCell ref="B185:K185"/>
    <mergeCell ref="B175:C175"/>
    <mergeCell ref="B176:C176"/>
    <mergeCell ref="B177:C177"/>
    <mergeCell ref="B180:C180"/>
    <mergeCell ref="G153:I153"/>
    <mergeCell ref="G155:I155"/>
    <mergeCell ref="G156:I156"/>
    <mergeCell ref="G141:I141"/>
    <mergeCell ref="G147:I147"/>
    <mergeCell ref="B141:D142"/>
    <mergeCell ref="E141:E142"/>
    <mergeCell ref="F141:F142"/>
    <mergeCell ref="G142:I142"/>
    <mergeCell ref="G144:I144"/>
    <mergeCell ref="B143:D144"/>
    <mergeCell ref="G143:I143"/>
    <mergeCell ref="B134:D134"/>
    <mergeCell ref="G134:I134"/>
    <mergeCell ref="B135:D135"/>
    <mergeCell ref="G135:I135"/>
    <mergeCell ref="G140:I140"/>
    <mergeCell ref="B136:D136"/>
    <mergeCell ref="G136:I136"/>
    <mergeCell ref="B137:D137"/>
    <mergeCell ref="G137:I137"/>
    <mergeCell ref="B138:D138"/>
    <mergeCell ref="G138:I138"/>
    <mergeCell ref="G139:I139"/>
    <mergeCell ref="B139:D140"/>
    <mergeCell ref="E139:E140"/>
    <mergeCell ref="B131:D131"/>
    <mergeCell ref="G131:I131"/>
    <mergeCell ref="G132:I132"/>
    <mergeCell ref="G133:I133"/>
    <mergeCell ref="B132:D132"/>
    <mergeCell ref="B133:D133"/>
    <mergeCell ref="B130:D130"/>
    <mergeCell ref="G130:I130"/>
    <mergeCell ref="B127:D128"/>
    <mergeCell ref="E127:E128"/>
    <mergeCell ref="F127:F128"/>
    <mergeCell ref="G127:I127"/>
    <mergeCell ref="G128:I128"/>
    <mergeCell ref="B129:D129"/>
    <mergeCell ref="G129:I129"/>
    <mergeCell ref="B125:D125"/>
    <mergeCell ref="G125:I125"/>
    <mergeCell ref="B126:D126"/>
    <mergeCell ref="G126:I126"/>
    <mergeCell ref="J121:J122"/>
    <mergeCell ref="K121:K122"/>
    <mergeCell ref="B124:D124"/>
    <mergeCell ref="G124:I124"/>
    <mergeCell ref="B121:D123"/>
    <mergeCell ref="E121:E123"/>
    <mergeCell ref="G123:I123"/>
    <mergeCell ref="G108:I108"/>
    <mergeCell ref="G109:I109"/>
    <mergeCell ref="G110:I110"/>
    <mergeCell ref="G111:I111"/>
    <mergeCell ref="G112:I112"/>
    <mergeCell ref="B104:D104"/>
    <mergeCell ref="G106:I106"/>
    <mergeCell ref="K113:K114"/>
    <mergeCell ref="G115:I115"/>
    <mergeCell ref="B119:F120"/>
    <mergeCell ref="G119:K120"/>
    <mergeCell ref="G103:I103"/>
    <mergeCell ref="G107:I107"/>
    <mergeCell ref="G101:I101"/>
    <mergeCell ref="J113:J114"/>
    <mergeCell ref="G113:I114"/>
    <mergeCell ref="G121:I122"/>
    <mergeCell ref="G105:I105"/>
    <mergeCell ref="B98:D98"/>
    <mergeCell ref="G98:I99"/>
    <mergeCell ref="G104:I104"/>
    <mergeCell ref="B101:D101"/>
    <mergeCell ref="J98:J99"/>
    <mergeCell ref="K98:K99"/>
    <mergeCell ref="B99:D99"/>
    <mergeCell ref="B102:D102"/>
    <mergeCell ref="G102:I102"/>
    <mergeCell ref="B103:D103"/>
    <mergeCell ref="G91:I91"/>
    <mergeCell ref="G92:I92"/>
    <mergeCell ref="B91:D91"/>
    <mergeCell ref="B95:D95"/>
    <mergeCell ref="G95:I95"/>
    <mergeCell ref="B96:D96"/>
    <mergeCell ref="G96:I96"/>
    <mergeCell ref="G93:I93"/>
    <mergeCell ref="G94:I94"/>
    <mergeCell ref="B92:D94"/>
    <mergeCell ref="B97:D97"/>
    <mergeCell ref="G97:I97"/>
    <mergeCell ref="B100:D100"/>
    <mergeCell ref="G100:I100"/>
    <mergeCell ref="B87:D87"/>
    <mergeCell ref="G87:I87"/>
    <mergeCell ref="B88:D88"/>
    <mergeCell ref="G88:I88"/>
    <mergeCell ref="B89:D89"/>
    <mergeCell ref="G89:I89"/>
    <mergeCell ref="B90:D90"/>
    <mergeCell ref="G90:I90"/>
    <mergeCell ref="B1:K1"/>
    <mergeCell ref="B6:C6"/>
    <mergeCell ref="D6:G6"/>
    <mergeCell ref="H6:I6"/>
    <mergeCell ref="J6:K6"/>
    <mergeCell ref="B3:K3"/>
    <mergeCell ref="B4:K4"/>
    <mergeCell ref="B5:K5"/>
    <mergeCell ref="B84:K84"/>
    <mergeCell ref="B86:K86"/>
    <mergeCell ref="B7:C7"/>
    <mergeCell ref="D7:G7"/>
    <mergeCell ref="H7:I7"/>
    <mergeCell ref="J7:K7"/>
    <mergeCell ref="B18:K18"/>
    <mergeCell ref="B19:K19"/>
    <mergeCell ref="B20:K20"/>
    <mergeCell ref="B22:K22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Radna Stanica</cp:lastModifiedBy>
  <cp:lastPrinted>2011-05-23T06:44:39Z</cp:lastPrinted>
  <dcterms:created xsi:type="dcterms:W3CDTF">2007-02-12T13:02:25Z</dcterms:created>
  <dcterms:modified xsi:type="dcterms:W3CDTF">2011-05-23T13:34:40Z</dcterms:modified>
  <cp:category/>
  <cp:version/>
  <cp:contentType/>
  <cp:contentStatus/>
</cp:coreProperties>
</file>