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OMERCIJLANA BANKA" sheetId="1" r:id="rId1"/>
    <sheet name="GRUPA" sheetId="2" r:id="rId2"/>
  </sheets>
  <definedNames>
    <definedName name="_xlnm.Print_Area" localSheetId="1">'GRUPA'!$A$1:$L$125</definedName>
    <definedName name="_xlnm.Print_Area" localSheetId="0">'KOMERCIJLANA BANKA'!$A$1:$K$116</definedName>
  </definedNames>
  <calcPr fullCalcOnLoad="1"/>
</workbook>
</file>

<file path=xl/sharedStrings.xml><?xml version="1.0" encoding="utf-8"?>
<sst xmlns="http://schemas.openxmlformats.org/spreadsheetml/2006/main" count="350" uniqueCount="159">
  <si>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</si>
  <si>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</si>
  <si>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</si>
  <si>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</si>
  <si>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</si>
  <si>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</si>
  <si>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</si>
  <si>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</si>
  <si>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</si>
  <si>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</si>
  <si>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</si>
  <si>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</si>
  <si>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</si>
  <si>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</si>
  <si>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</si>
  <si>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</si>
  <si>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</si>
  <si>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</si>
  <si>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</si>
  <si>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</si>
  <si>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</si>
  <si>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</si>
  <si>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</si>
  <si>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</si>
  <si>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</si>
  <si>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</si>
  <si>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</si>
  <si>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</si>
  <si>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</si>
  <si>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</si>
  <si>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</si>
  <si>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</si>
  <si>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</si>
  <si>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</si>
  <si>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</si>
  <si>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</si>
  <si>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</si>
  <si>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</si>
  <si>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</si>
  <si>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</si>
  <si>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</si>
  <si>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</si>
  <si>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</si>
  <si>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</si>
  <si>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</si>
  <si>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</si>
  <si>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</si>
  <si>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Порез на добит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</si>
  <si>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</si>
  <si>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</si>
  <si>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</si>
  <si>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</si>
  <si>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</si>
  <si>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</si>
  <si>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</si>
  <si>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</si>
  <si>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</si>
  <si>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</si>
  <si>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</si>
  <si>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</si>
  <si>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</si>
  <si>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</si>
  <si>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</si>
  <si>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</si>
  <si>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</si>
  <si>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</si>
  <si>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</si>
  <si>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</si>
  <si>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</si>
  <si>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</si>
  <si>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</si>
  <si>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</si>
  <si>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</si>
  <si>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</si>
  <si>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</si>
  <si>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</si>
  <si>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</si>
  <si>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1. пословно име: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</si>
  <si>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</si>
  <si>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</si>
  <si>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</si>
  <si>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</si>
  <si>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</si>
  <si>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</si>
  <si>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</si>
  <si>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</si>
  <si>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Оперативни и остали пословни 
расходи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</si>
  <si>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</si>
  <si>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</si>
  <si>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</si>
  <si>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</si>
  <si>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</si>
  <si>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</si>
  <si>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</si>
  <si>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</si>
  <si>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Хартије од вредности 
(без сопствених акција)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</si>
  <si>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</si>
  <si>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</si>
  <si>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</si>
  <si>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</si>
  <si>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</si>
  <si>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</si>
  <si>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</si>
  <si>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по основу камата, накнада 
и промене вредности деривата</t>
  </si>
  <si>
    <t>Обавезе за порезе</t>
  </si>
  <si>
    <t>Обавезе по основу средстава 
намењених продаји и средстава 
пословања које се обуставља</t>
  </si>
  <si>
    <t>Резерве из добити</t>
  </si>
  <si>
    <t>Нереализовани губици по основу х
артија од вреднсоти расположивих 
за продају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</si>
  <si>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</si>
  <si>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</si>
  <si>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</si>
  <si>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</si>
  <si>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</si>
  <si>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</si>
  <si>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</si>
  <si>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 xml:space="preserve">Добитак од креираних одложених 
пореских средстава и смањења 
одложених пореских обавеза / </t>
  </si>
  <si>
    <t>Остале обавезе</t>
  </si>
  <si>
    <t>ИЗВОД ИЗ ФИНАНСИЈСКИХ ИЗВЕШТАЈА ЗА 2010. ГОДИНУ</t>
  </si>
  <si>
    <t>2010.</t>
  </si>
  <si>
    <t>2009.</t>
  </si>
  <si>
    <t>КОМЕРЦИЈАЛНЕ БАНКЕ АД БЕОГРАД</t>
  </si>
  <si>
    <t>Комерцијална банка ад Београд</t>
  </si>
  <si>
    <t>Светог Саве 14</t>
  </si>
  <si>
    <t>07737068</t>
  </si>
  <si>
    <t>Напомена: Подаци су доступни на интернет адреси www.kombank.com, www.nbs.rs.</t>
  </si>
  <si>
    <t>Заменик Председника Извршног одбора</t>
  </si>
  <si>
    <t xml:space="preserve">Председник Извршног одбора </t>
  </si>
  <si>
    <t>Драган Сантовац</t>
  </si>
  <si>
    <t>Ивица Смолић</t>
  </si>
  <si>
    <t xml:space="preserve">Дана 07.03.2011. на Скупштини акционара донета је Одлука о издавању емисије акција по врсти и класама ради смањења њихове номиналне вредности и по том основу замене  акција. Комисија за хартије од вредности дана 17.03.2011. издала је Решење о одобрењу издавања хартија од вредности без јавне понуде ради промене номиналне вредности постојећих акција.
Замена акција у Централном регистру хов извршена је дана 31.03.2011. године. Банка је извршила замену акција (сплит акција) у Централном регистру хов у односу 1:10, тако да је свака постојећа акција подељена на 10 нових акција, а у складу са тим номинална вредност је смањена на 1.000 динара. Након замене акција права и обавезе акционара остала су иста.
</t>
  </si>
  <si>
    <t>АОП 325- Исплаћене дивиденде</t>
  </si>
  <si>
    <t>III Нето прилив / одлив готовине из активности финансирања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</si>
  <si>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Deloitte doo, Beograd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Извод из извештаја. Обавили смо ревизију приложених финансијских извештаја Комерцијалне банке А.Д. Београд (у даљем тексту "Банка"), који обухватају биланс стања на дан 31. децембра 2010. године и одговарајући биланс успеха, извештај о променама на капиталу и извештај о токовима готовине за годину која се завршава на тај дан, као и преглед значајних рачуноводствених политика и напомене уз финансијске извештаје.</t>
    </r>
    <r>
      <rPr>
        <sz val="8"/>
        <rFont val="Arial"/>
        <family val="0"/>
      </rPr>
      <t xml:space="preserve">
</t>
    </r>
  </si>
  <si>
    <t>Нереализовани губици по основу хартија од вреднсоти расположивих 
за продају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</si>
  <si>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</si>
  <si>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ГРУПЕ КОМЕРЦИЈАЛНА БАНКА АД БЕОГРАД</t>
  </si>
  <si>
    <t>Београд, Светог Саве 14</t>
  </si>
  <si>
    <t>Удели (учешћа) код повезаних правних лица по методу капитала</t>
  </si>
  <si>
    <t>Позитивне кумулативне разлике по основу курсирања инооперација</t>
  </si>
  <si>
    <t>Негативне кумулативне разлике по основу курсирања иноопеерација</t>
  </si>
  <si>
    <t>Интерес мањинских власника</t>
  </si>
  <si>
    <t>АОП 325 -Исплаћене дивиденде</t>
  </si>
  <si>
    <t>Нето добитак који припада мањинским улагачима</t>
  </si>
  <si>
    <t>Нето добитак који припада власницима матичног правног лица</t>
  </si>
  <si>
    <t>Напомена: подаци су доступни на интернет адреси www.kombank.com, www.nbs.rs.</t>
  </si>
  <si>
    <t xml:space="preserve">Активности Групе укључују кредитне, депозитне и гаранцијске послове, као и обављање послова платног промета у земљи и иностранству у складу са Законом о банкама. </t>
  </si>
  <si>
    <t>Председник Извршног одбора</t>
  </si>
  <si>
    <t>Нето кумулативне разлијке по основу курсирања инооперација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</si>
  <si>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Deloitte DOO, Beograd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Извод из мишљења. Обавили смо ревизију приложених консолидованих финансијских извештаја Комерцијалне банке а.д., Београд (у даљем тексту "Банка"), који обухватају консолидовани биланс стања на дан 31. децембра 2010. године и одговарајући консолидовани биланс успеха, консолидовани извештај о променама на капиталу и консолидовани извештај о токовима готовине за годину која се завршава на тај дан, као и преглед значајних рачуноводствених политика и напомене уз консолидоване финансијске извештаје.</t>
    </r>
    <r>
      <rPr>
        <sz val="8"/>
        <rFont val="Arial"/>
        <family val="0"/>
      </rPr>
      <t xml:space="preserve">
</t>
    </r>
  </si>
  <si>
    <t>Мишљење. По нашем мишљењу, консолидовани финансијски извештаји Комерцијалне банке а.д., Београд на дан и за годину која се завршава 31. децембра 2010. године, су састављени, по свим материјално значајним питањима, у складу са рачуноводственим прописима Републике Србије и прописима Народне банке Србије који регулишу финансијско извештавање банака.</t>
  </si>
  <si>
    <t xml:space="preserve">
Дана 07.03.2011. на Скупштини акционара донета је Одлука о издавању емисије акција по врсти и класама ради смањења њихове номиналне вредности и по том основу замене  акција. Комисија за хартије од вредности дана 17.03.2011. издала је Решење о одобрењу издавања хартија од вредности без јавне понуде ради промене номиналне вредности постојећих акција.
Замена акција у Централном регистру хов извршена је дана 31.03.2011. године. Банка је извршила замену акција (сплит акција) у Централном регистру хов у односу 1:10, тако да је свака постојећа акција подељена на 10 нових акција, а у складу са тим номинална вредност је смањена на 1.000 динара. Након замене акција права и обавезе акционара остала су иста.</t>
  </si>
  <si>
    <t xml:space="preserve">Комерцијална банка ад Београд је, закључно са 31.12.2010., извршила улагања у друга правна лица у износу од 5.826.005 хиљада динара (2,28% укупне билансне активе). Највећи део наведеног износа односи се на улагања у Комерцијалну банку ад Будва и  Комерцијалну банку ад Бања Лука. У циљу пружања подршке даљем раду наведених финансијских организација Комерцијална банка ад Београд је извршила повећање капитала Комерцијалне банке ад Будва у износу од EUR 10.000.000 и Комерцијалне банке ад Бања Лука у износу од EUR 20.000.000. </t>
  </si>
  <si>
    <t>Матична банка има учешће у капиталу зависних банака и друштава и то: 100% ДЗУ КОМБАНК ИНВЕСТ ад, 100% Комерцијална банка ад Будва, Црна Гора и 99,99% Комерцијална банка ад Бања Лука, Босна и Херцеговина. Мањински власник у Комерцијалној банци ад Бања Лука са 0,01% власништва је Фонд за осигурање и финансирање спољнотрговинских послова из Београда.</t>
  </si>
  <si>
    <r>
      <t>Увид се може извршити сваког радног дана (</t>
    </r>
    <r>
      <rPr>
        <u val="single"/>
        <sz val="10"/>
        <rFont val="Arial"/>
        <family val="2"/>
      </rPr>
      <t>од 10,00 до 15,00</t>
    </r>
    <r>
      <rPr>
        <sz val="10"/>
        <rFont val="Arial"/>
        <family val="2"/>
      </rPr>
      <t>) у седишту Банке, Београд, Светог Саве 14.</t>
    </r>
  </si>
  <si>
    <t xml:space="preserve">Остало. Консолидовани финансијски извештаји Комерцијалне банке а.д., Београд на дан и за годину која се завршава 31. децембрa 2009. године, били су предмет ревизије другог ревизора који је у свом извештају од 16. априла 2010. годинe изразио мишљење без резерве.                                                                  Београд, 20. април 2011. године .                                                                                                                                                   Мирослав Тончић, овлашћени ревизор                                                                                                    </t>
  </si>
  <si>
    <t>Остало: Финансијски извештаји Комерцијалне банке А.Д., Београд на дан и за годину која се завршава 31. децембра 2009. године, били су предмет ревизије другог рeвизора који је у свом извештају од 8. марта 2010. године изразио мишљење без резерве.
Мирослав Тончић, Београд, 25. фебруар 2011. године</t>
  </si>
  <si>
    <t xml:space="preserve">Мишљење: По нашем мишљењу, финансијски извештаји Комерцијалне банке А.Д., Београд на дан и за годину која се завршава 31. децембра 2010. године, су састављени, по свим материјално значајним питањима, у складу са рачуноводственим прописима Републике Србије и прописима Народне банке Србије који регулишу финансијско извештавaње банaка.                                                                                     </t>
  </si>
  <si>
    <t>Консолидовани финансијски извештај представља финансијске извештаје Комерцијалне банке ад Београд као Матичне банке, Комерцијалне банке ад Будва, Комерцијалне банке ад Бања Лука као зависних банака и Друштва за упр. инвест. фондовима КОМБАНК ИНВЕСТ ад. Комерцијална банка ад Будва, МБ-02373262, ПЦ Подкошљун бб, основана је у новембру 2002. године као афилијација и уписана у регистар Привредног суда у Подгорици 06.03.2003. године од када послује као афилијација. До тада је пословала у саставу Комерцијалне банке ад Београд. Комерцијална банка ад Бања Лука, ЈИБ-4950128530005, Веселина Маслеше 6, је основана у септембру 2006. године, и дана 15.09.2006. године уписана у судски регистар Решењем Основног суда у Бања Луци. ДЗУ КОМБАНК ИНВЕСТ ад основан је у децембру 2007. године, а регистрован 5. фебруара 2008. године.</t>
  </si>
  <si>
    <t>-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</si>
</sst>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1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33" borderId="1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4.00390625" style="0" customWidth="1"/>
    <col min="5" max="6" width="9.7109375" style="0" customWidth="1"/>
    <col min="7" max="7" width="14.421875" style="0" customWidth="1"/>
    <col min="9" max="9" width="8.28125" style="0" customWidth="1"/>
    <col min="10" max="11" width="9.7109375" style="0" customWidth="1"/>
  </cols>
  <sheetData>
    <row r="1" spans="2:11" ht="38.25" customHeight="1"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8" t="s">
        <v>117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12.75">
      <c r="B4" s="67" t="s">
        <v>120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19"/>
    </row>
    <row r="6" spans="2:11" ht="12.75">
      <c r="B6" s="219" t="s">
        <v>0</v>
      </c>
      <c r="C6" s="219"/>
      <c r="D6" s="219"/>
      <c r="E6" s="219"/>
      <c r="F6" s="219"/>
      <c r="G6" s="219"/>
      <c r="H6" s="219"/>
      <c r="I6" s="219"/>
      <c r="J6" s="219"/>
      <c r="K6" s="219"/>
    </row>
    <row r="7" spans="2:11" ht="12.75">
      <c r="B7" s="211" t="s">
        <v>77</v>
      </c>
      <c r="C7" s="211"/>
      <c r="D7" s="215" t="s">
        <v>121</v>
      </c>
      <c r="E7" s="215"/>
      <c r="F7" s="215"/>
      <c r="G7" s="215"/>
      <c r="H7" s="211" t="s">
        <v>1</v>
      </c>
      <c r="I7" s="211"/>
      <c r="J7" s="216" t="s">
        <v>123</v>
      </c>
      <c r="K7" s="216"/>
    </row>
    <row r="8" spans="2:11" ht="12.75">
      <c r="B8" s="211" t="s">
        <v>2</v>
      </c>
      <c r="C8" s="211"/>
      <c r="D8" s="212" t="s">
        <v>122</v>
      </c>
      <c r="E8" s="213"/>
      <c r="F8" s="213"/>
      <c r="G8" s="214"/>
      <c r="H8" s="211" t="s">
        <v>3</v>
      </c>
      <c r="I8" s="211"/>
      <c r="J8" s="212">
        <v>100001931</v>
      </c>
      <c r="K8" s="214"/>
    </row>
    <row r="9" ht="7.5" customHeight="1"/>
    <row r="10" spans="2:11" ht="12.75">
      <c r="B10" s="207" t="s">
        <v>9</v>
      </c>
      <c r="C10" s="207"/>
      <c r="D10" s="207"/>
      <c r="E10" s="207"/>
      <c r="F10" s="207"/>
      <c r="G10" s="207"/>
      <c r="H10" s="207"/>
      <c r="I10" s="207"/>
      <c r="J10" s="207"/>
      <c r="K10" s="207"/>
    </row>
    <row r="12" spans="2:11" ht="12.75">
      <c r="B12" s="208" t="s">
        <v>4</v>
      </c>
      <c r="C12" s="208"/>
      <c r="D12" s="208"/>
      <c r="E12" s="208"/>
      <c r="F12" s="208"/>
      <c r="G12" s="208"/>
      <c r="H12" s="208"/>
      <c r="I12" s="208"/>
      <c r="J12" s="208"/>
      <c r="K12" s="208"/>
    </row>
    <row r="13" spans="2:11" ht="12.75">
      <c r="B13" s="209" t="s">
        <v>5</v>
      </c>
      <c r="C13" s="209"/>
      <c r="D13" s="209"/>
      <c r="E13" s="4" t="s">
        <v>118</v>
      </c>
      <c r="F13" s="4" t="s">
        <v>119</v>
      </c>
      <c r="G13" s="210" t="s">
        <v>6</v>
      </c>
      <c r="H13" s="210"/>
      <c r="I13" s="210"/>
      <c r="J13" s="4" t="s">
        <v>118</v>
      </c>
      <c r="K13" s="4" t="s">
        <v>119</v>
      </c>
    </row>
    <row r="14" spans="2:11" ht="24.75" customHeight="1">
      <c r="B14" s="189" t="s">
        <v>10</v>
      </c>
      <c r="C14" s="186"/>
      <c r="D14" s="186"/>
      <c r="E14" s="27">
        <v>20724645</v>
      </c>
      <c r="F14" s="27">
        <v>27387157</v>
      </c>
      <c r="G14" s="177" t="s">
        <v>11</v>
      </c>
      <c r="H14" s="177"/>
      <c r="I14" s="177"/>
      <c r="J14" s="22"/>
      <c r="K14" s="22"/>
    </row>
    <row r="15" spans="2:11" ht="12.75">
      <c r="B15" s="189" t="s">
        <v>92</v>
      </c>
      <c r="C15" s="189"/>
      <c r="D15" s="189"/>
      <c r="E15" s="109">
        <v>43615232</v>
      </c>
      <c r="F15" s="109">
        <v>46651225</v>
      </c>
      <c r="G15" s="182" t="s">
        <v>100</v>
      </c>
      <c r="H15" s="182"/>
      <c r="I15" s="182"/>
      <c r="J15" s="27">
        <v>29662069</v>
      </c>
      <c r="K15" s="27">
        <v>32373202</v>
      </c>
    </row>
    <row r="16" spans="2:11" ht="12.75">
      <c r="B16" s="189"/>
      <c r="C16" s="189"/>
      <c r="D16" s="189"/>
      <c r="E16" s="109"/>
      <c r="F16" s="109"/>
      <c r="G16" s="182" t="s">
        <v>101</v>
      </c>
      <c r="H16" s="182"/>
      <c r="I16" s="182"/>
      <c r="J16" s="27">
        <v>169428671</v>
      </c>
      <c r="K16" s="27">
        <v>134837559</v>
      </c>
    </row>
    <row r="17" spans="2:11" ht="23.25" customHeight="1">
      <c r="B17" s="189"/>
      <c r="C17" s="189"/>
      <c r="D17" s="189"/>
      <c r="E17" s="109"/>
      <c r="F17" s="109"/>
      <c r="G17" s="182" t="s">
        <v>102</v>
      </c>
      <c r="H17" s="182"/>
      <c r="I17" s="182"/>
      <c r="J17" s="27">
        <v>923105</v>
      </c>
      <c r="K17" s="27">
        <v>145319</v>
      </c>
    </row>
    <row r="18" spans="2:11" ht="45" customHeight="1">
      <c r="B18" s="189" t="s">
        <v>93</v>
      </c>
      <c r="C18" s="186"/>
      <c r="D18" s="186"/>
      <c r="E18" s="27">
        <v>1185242</v>
      </c>
      <c r="F18" s="27">
        <v>936866</v>
      </c>
      <c r="G18" s="182" t="s">
        <v>12</v>
      </c>
      <c r="H18" s="182"/>
      <c r="I18" s="182"/>
      <c r="J18" s="27" t="s">
        <v>158</v>
      </c>
      <c r="K18" s="27" t="s">
        <v>158</v>
      </c>
    </row>
    <row r="19" spans="2:11" ht="24" customHeight="1">
      <c r="B19" s="186" t="s">
        <v>94</v>
      </c>
      <c r="C19" s="186"/>
      <c r="D19" s="186"/>
      <c r="E19" s="27">
        <v>150566311</v>
      </c>
      <c r="F19" s="27">
        <v>115106246</v>
      </c>
      <c r="G19" s="181" t="s">
        <v>103</v>
      </c>
      <c r="H19" s="182"/>
      <c r="I19" s="182"/>
      <c r="J19" s="27">
        <v>227933</v>
      </c>
      <c r="K19" s="27">
        <v>168097</v>
      </c>
    </row>
    <row r="20" spans="2:11" ht="24" customHeight="1">
      <c r="B20" s="189" t="s">
        <v>95</v>
      </c>
      <c r="C20" s="186"/>
      <c r="D20" s="186"/>
      <c r="E20" s="27">
        <v>18267497</v>
      </c>
      <c r="F20" s="27">
        <v>566509</v>
      </c>
      <c r="G20" s="181" t="s">
        <v>14</v>
      </c>
      <c r="H20" s="182"/>
      <c r="I20" s="182"/>
      <c r="J20" s="27">
        <v>877386</v>
      </c>
      <c r="K20" s="27">
        <v>926337</v>
      </c>
    </row>
    <row r="21" spans="2:11" ht="60" customHeight="1">
      <c r="B21" s="189" t="s">
        <v>96</v>
      </c>
      <c r="C21" s="186"/>
      <c r="D21" s="186"/>
      <c r="E21" s="27">
        <v>5826005</v>
      </c>
      <c r="F21" s="27">
        <v>2703423</v>
      </c>
      <c r="G21" s="181" t="s">
        <v>104</v>
      </c>
      <c r="H21" s="182"/>
      <c r="I21" s="182"/>
      <c r="J21" s="27">
        <v>13993</v>
      </c>
      <c r="K21" s="27">
        <v>12844</v>
      </c>
    </row>
    <row r="22" spans="2:11" ht="24" customHeight="1">
      <c r="B22" s="189" t="s">
        <v>97</v>
      </c>
      <c r="C22" s="186"/>
      <c r="D22" s="186"/>
      <c r="E22" s="27">
        <v>2308011</v>
      </c>
      <c r="F22" s="27">
        <v>2272876</v>
      </c>
      <c r="G22" s="198" t="s">
        <v>13</v>
      </c>
      <c r="H22" s="199"/>
      <c r="I22" s="200"/>
      <c r="J22" s="124">
        <v>71256</v>
      </c>
      <c r="K22" s="124">
        <v>46905</v>
      </c>
    </row>
    <row r="23" spans="2:11" ht="24" customHeight="1">
      <c r="B23" s="204" t="s">
        <v>19</v>
      </c>
      <c r="C23" s="205"/>
      <c r="D23" s="206"/>
      <c r="E23" s="27">
        <v>467547</v>
      </c>
      <c r="F23" s="27">
        <v>326526</v>
      </c>
      <c r="G23" s="201"/>
      <c r="H23" s="202"/>
      <c r="I23" s="203"/>
      <c r="J23" s="125"/>
      <c r="K23" s="125"/>
    </row>
    <row r="24" spans="2:11" ht="36.75" customHeight="1">
      <c r="B24" s="189" t="s">
        <v>98</v>
      </c>
      <c r="C24" s="186"/>
      <c r="D24" s="186"/>
      <c r="E24" s="109">
        <v>6820704</v>
      </c>
      <c r="F24" s="109">
        <v>7057487</v>
      </c>
      <c r="G24" s="181" t="s">
        <v>105</v>
      </c>
      <c r="H24" s="182"/>
      <c r="I24" s="182"/>
      <c r="J24" s="66" t="s">
        <v>158</v>
      </c>
      <c r="K24" s="27" t="s">
        <v>158</v>
      </c>
    </row>
    <row r="25" spans="2:11" ht="33.75" customHeight="1">
      <c r="B25" s="186"/>
      <c r="C25" s="186"/>
      <c r="D25" s="186"/>
      <c r="E25" s="109"/>
      <c r="F25" s="109"/>
      <c r="G25" s="181" t="s">
        <v>15</v>
      </c>
      <c r="H25" s="182"/>
      <c r="I25" s="182"/>
      <c r="J25" s="27">
        <v>5351</v>
      </c>
      <c r="K25" s="27" t="s">
        <v>158</v>
      </c>
    </row>
    <row r="26" spans="2:11" ht="29.25" customHeight="1">
      <c r="B26" s="102" t="s">
        <v>16</v>
      </c>
      <c r="C26" s="191"/>
      <c r="D26" s="192"/>
      <c r="E26" s="124">
        <v>735432</v>
      </c>
      <c r="F26" s="124">
        <v>104898</v>
      </c>
      <c r="G26" s="183" t="s">
        <v>116</v>
      </c>
      <c r="H26" s="196"/>
      <c r="I26" s="197"/>
      <c r="J26" s="27">
        <v>13604117</v>
      </c>
      <c r="K26" s="27">
        <v>9470577</v>
      </c>
    </row>
    <row r="27" spans="2:11" ht="26.25" customHeight="1">
      <c r="B27" s="193"/>
      <c r="C27" s="194"/>
      <c r="D27" s="195"/>
      <c r="E27" s="125"/>
      <c r="F27" s="125"/>
      <c r="G27" s="177" t="s">
        <v>17</v>
      </c>
      <c r="H27" s="177"/>
      <c r="I27" s="177"/>
      <c r="J27" s="28">
        <v>214813881</v>
      </c>
      <c r="K27" s="28">
        <v>177980840</v>
      </c>
    </row>
    <row r="28" spans="2:11" ht="33.75" customHeight="1">
      <c r="B28" s="189" t="s">
        <v>20</v>
      </c>
      <c r="C28" s="189"/>
      <c r="D28" s="189"/>
      <c r="E28" s="27" t="s">
        <v>158</v>
      </c>
      <c r="F28" s="57">
        <v>109217</v>
      </c>
      <c r="G28" s="177" t="s">
        <v>18</v>
      </c>
      <c r="H28" s="177"/>
      <c r="I28" s="177"/>
      <c r="J28" s="35"/>
      <c r="K28" s="35"/>
    </row>
    <row r="29" spans="2:11" ht="24.75" customHeight="1">
      <c r="B29" s="189" t="s">
        <v>99</v>
      </c>
      <c r="C29" s="189"/>
      <c r="D29" s="189"/>
      <c r="E29" s="27">
        <v>5351683</v>
      </c>
      <c r="F29" s="57">
        <v>2034791</v>
      </c>
      <c r="G29" s="190" t="s">
        <v>18</v>
      </c>
      <c r="H29" s="190"/>
      <c r="I29" s="190"/>
      <c r="J29" s="27">
        <v>28462553</v>
      </c>
      <c r="K29" s="27">
        <v>17062534</v>
      </c>
    </row>
    <row r="30" spans="2:11" ht="12.75">
      <c r="B30" s="186" t="s">
        <v>21</v>
      </c>
      <c r="C30" s="186"/>
      <c r="D30" s="186"/>
      <c r="E30" s="27" t="s">
        <v>158</v>
      </c>
      <c r="F30" s="33" t="s">
        <v>158</v>
      </c>
      <c r="G30" s="182" t="s">
        <v>106</v>
      </c>
      <c r="H30" s="182"/>
      <c r="I30" s="182"/>
      <c r="J30" s="27">
        <v>9235440</v>
      </c>
      <c r="K30" s="27">
        <v>7385440</v>
      </c>
    </row>
    <row r="31" spans="2:11" ht="12.75">
      <c r="B31" s="187" t="s">
        <v>22</v>
      </c>
      <c r="C31" s="188"/>
      <c r="D31" s="188"/>
      <c r="E31" s="28">
        <v>255868309</v>
      </c>
      <c r="F31" s="34">
        <v>205257221</v>
      </c>
      <c r="G31" s="182" t="s">
        <v>74</v>
      </c>
      <c r="H31" s="182"/>
      <c r="I31" s="182"/>
      <c r="J31" s="27">
        <v>663008</v>
      </c>
      <c r="K31" s="27">
        <v>717441</v>
      </c>
    </row>
    <row r="32" spans="2:11" ht="39" customHeight="1">
      <c r="B32" s="176"/>
      <c r="C32" s="176"/>
      <c r="D32" s="176"/>
      <c r="E32" s="26"/>
      <c r="F32" s="26"/>
      <c r="G32" s="181" t="s">
        <v>133</v>
      </c>
      <c r="H32" s="182"/>
      <c r="I32" s="182"/>
      <c r="J32" s="27">
        <v>15882</v>
      </c>
      <c r="K32" s="27">
        <v>23324</v>
      </c>
    </row>
    <row r="33" spans="2:11" ht="17.25" customHeight="1">
      <c r="B33" s="20"/>
      <c r="C33" s="20"/>
      <c r="D33" s="20"/>
      <c r="E33" s="26"/>
      <c r="F33" s="26"/>
      <c r="G33" s="183" t="s">
        <v>89</v>
      </c>
      <c r="H33" s="184"/>
      <c r="I33" s="185"/>
      <c r="J33" s="27">
        <v>2709309</v>
      </c>
      <c r="K33" s="27">
        <v>2134290</v>
      </c>
    </row>
    <row r="34" spans="2:11" ht="17.25" customHeight="1">
      <c r="B34" s="20"/>
      <c r="C34" s="20"/>
      <c r="D34" s="20"/>
      <c r="E34" s="26"/>
      <c r="F34" s="26"/>
      <c r="G34" s="183" t="s">
        <v>108</v>
      </c>
      <c r="H34" s="184"/>
      <c r="I34" s="185"/>
      <c r="J34" s="27" t="s">
        <v>158</v>
      </c>
      <c r="K34" s="27" t="s">
        <v>158</v>
      </c>
    </row>
    <row r="35" spans="2:11" ht="38.25" customHeight="1">
      <c r="B35" s="176"/>
      <c r="C35" s="176"/>
      <c r="D35" s="176"/>
      <c r="E35" s="26"/>
      <c r="F35" s="26"/>
      <c r="G35" s="177" t="s">
        <v>109</v>
      </c>
      <c r="H35" s="177"/>
      <c r="I35" s="177"/>
      <c r="J35" s="28">
        <v>41054428</v>
      </c>
      <c r="K35" s="28">
        <v>27276381</v>
      </c>
    </row>
    <row r="36" spans="2:11" ht="37.5" customHeight="1">
      <c r="B36" s="176"/>
      <c r="C36" s="176"/>
      <c r="D36" s="176"/>
      <c r="E36" s="26"/>
      <c r="F36" s="26"/>
      <c r="G36" s="177" t="s">
        <v>110</v>
      </c>
      <c r="H36" s="177"/>
      <c r="I36" s="177"/>
      <c r="J36" s="28">
        <v>255868309</v>
      </c>
      <c r="K36" s="28">
        <v>205257221</v>
      </c>
    </row>
    <row r="37" spans="2:11" ht="12.75">
      <c r="B37" s="176"/>
      <c r="C37" s="176"/>
      <c r="D37" s="176"/>
      <c r="E37" s="26"/>
      <c r="F37" s="26"/>
      <c r="G37" s="177" t="s">
        <v>23</v>
      </c>
      <c r="H37" s="177"/>
      <c r="I37" s="177"/>
      <c r="J37" s="28">
        <v>145180526</v>
      </c>
      <c r="K37" s="28">
        <v>66248482</v>
      </c>
    </row>
    <row r="38" spans="2:11" ht="12.75">
      <c r="B38" s="178"/>
      <c r="C38" s="179"/>
      <c r="D38" s="179"/>
      <c r="E38" s="11"/>
      <c r="F38" s="11"/>
      <c r="G38" s="180"/>
      <c r="H38" s="180"/>
      <c r="I38" s="180"/>
      <c r="J38" s="11"/>
      <c r="K38" s="11"/>
    </row>
    <row r="40" spans="2:11" ht="12.75">
      <c r="B40" s="173" t="s">
        <v>50</v>
      </c>
      <c r="C40" s="173"/>
      <c r="D40" s="173"/>
      <c r="E40" s="173"/>
      <c r="F40" s="173"/>
      <c r="G40" s="174" t="s">
        <v>7</v>
      </c>
      <c r="H40" s="174"/>
      <c r="I40" s="174"/>
      <c r="J40" s="174"/>
      <c r="K40" s="174"/>
    </row>
    <row r="41" spans="2:11" ht="12.75">
      <c r="B41" s="85" t="s">
        <v>24</v>
      </c>
      <c r="C41" s="85"/>
      <c r="D41" s="85"/>
      <c r="E41" s="175" t="s">
        <v>118</v>
      </c>
      <c r="F41" s="175" t="s">
        <v>119</v>
      </c>
      <c r="G41" s="105" t="s">
        <v>25</v>
      </c>
      <c r="H41" s="105"/>
      <c r="I41" s="105"/>
      <c r="J41" s="175" t="s">
        <v>118</v>
      </c>
      <c r="K41" s="175" t="s">
        <v>119</v>
      </c>
    </row>
    <row r="42" spans="2:11" ht="12.75">
      <c r="B42" s="85"/>
      <c r="C42" s="85"/>
      <c r="D42" s="85"/>
      <c r="E42" s="175"/>
      <c r="F42" s="175"/>
      <c r="G42" s="105"/>
      <c r="H42" s="105"/>
      <c r="I42" s="105"/>
      <c r="J42" s="175"/>
      <c r="K42" s="175"/>
    </row>
    <row r="43" spans="2:11" ht="24.75" customHeight="1">
      <c r="B43" s="106" t="s">
        <v>26</v>
      </c>
      <c r="C43" s="119"/>
      <c r="D43" s="120"/>
      <c r="E43" s="27">
        <v>19463744</v>
      </c>
      <c r="F43" s="27">
        <v>18324463</v>
      </c>
      <c r="G43" s="145" t="s">
        <v>27</v>
      </c>
      <c r="H43" s="127"/>
      <c r="I43" s="128"/>
      <c r="J43" s="27">
        <v>15520261</v>
      </c>
      <c r="K43" s="27">
        <v>14713932</v>
      </c>
    </row>
    <row r="44" spans="2:11" ht="23.25" customHeight="1">
      <c r="B44" s="106" t="s">
        <v>28</v>
      </c>
      <c r="C44" s="119"/>
      <c r="D44" s="120"/>
      <c r="E44" s="27">
        <v>15678923</v>
      </c>
      <c r="F44" s="27">
        <v>15753382</v>
      </c>
      <c r="G44" s="145" t="s">
        <v>29</v>
      </c>
      <c r="H44" s="127"/>
      <c r="I44" s="128"/>
      <c r="J44" s="27">
        <v>8082778</v>
      </c>
      <c r="K44" s="27">
        <v>8379834</v>
      </c>
    </row>
    <row r="45" spans="2:11" ht="12.75">
      <c r="B45" s="116" t="s">
        <v>30</v>
      </c>
      <c r="C45" s="117"/>
      <c r="D45" s="118"/>
      <c r="E45" s="109">
        <v>3784821</v>
      </c>
      <c r="F45" s="109">
        <v>2571081</v>
      </c>
      <c r="G45" s="169" t="s">
        <v>68</v>
      </c>
      <c r="H45" s="170"/>
      <c r="I45" s="171"/>
      <c r="J45" s="28">
        <v>7437483</v>
      </c>
      <c r="K45" s="28">
        <v>6334098</v>
      </c>
    </row>
    <row r="46" spans="2:11" ht="12.75">
      <c r="B46" s="157"/>
      <c r="C46" s="158"/>
      <c r="D46" s="159"/>
      <c r="E46" s="109"/>
      <c r="F46" s="109"/>
      <c r="G46" s="172" t="s">
        <v>111</v>
      </c>
      <c r="H46" s="119"/>
      <c r="I46" s="120"/>
      <c r="J46" s="27">
        <v>4423483</v>
      </c>
      <c r="K46" s="27">
        <v>4027010</v>
      </c>
    </row>
    <row r="47" spans="2:11" ht="12.75">
      <c r="B47" s="149"/>
      <c r="C47" s="150"/>
      <c r="D47" s="151"/>
      <c r="E47" s="109"/>
      <c r="F47" s="109"/>
      <c r="G47" s="172" t="s">
        <v>112</v>
      </c>
      <c r="H47" s="119"/>
      <c r="I47" s="120"/>
      <c r="J47" s="27">
        <v>531024</v>
      </c>
      <c r="K47" s="27">
        <v>495845</v>
      </c>
    </row>
    <row r="48" spans="2:11" ht="12.75">
      <c r="B48" s="116" t="s">
        <v>31</v>
      </c>
      <c r="C48" s="117"/>
      <c r="D48" s="118"/>
      <c r="E48" s="124">
        <v>31275609</v>
      </c>
      <c r="F48" s="124">
        <v>30588713</v>
      </c>
      <c r="G48" s="160" t="s">
        <v>32</v>
      </c>
      <c r="H48" s="161"/>
      <c r="I48" s="162"/>
      <c r="J48" s="28">
        <v>3892459</v>
      </c>
      <c r="K48" s="28">
        <v>3531165</v>
      </c>
    </row>
    <row r="49" spans="2:11" ht="23.25" customHeight="1">
      <c r="B49" s="157"/>
      <c r="C49" s="158"/>
      <c r="D49" s="159"/>
      <c r="E49" s="135"/>
      <c r="F49" s="135"/>
      <c r="G49" s="163" t="s">
        <v>79</v>
      </c>
      <c r="H49" s="161"/>
      <c r="I49" s="162"/>
      <c r="J49" s="27">
        <v>11499</v>
      </c>
      <c r="K49" s="27">
        <v>37834</v>
      </c>
    </row>
    <row r="50" spans="2:11" ht="38.25" customHeight="1">
      <c r="B50" s="157"/>
      <c r="C50" s="158"/>
      <c r="D50" s="159"/>
      <c r="E50" s="135"/>
      <c r="F50" s="135"/>
      <c r="G50" s="164" t="s">
        <v>78</v>
      </c>
      <c r="H50" s="165"/>
      <c r="I50" s="166"/>
      <c r="J50" s="27">
        <v>53720</v>
      </c>
      <c r="K50" s="27" t="s">
        <v>158</v>
      </c>
    </row>
    <row r="51" spans="2:11" ht="38.25" customHeight="1">
      <c r="B51" s="157"/>
      <c r="C51" s="158"/>
      <c r="D51" s="159"/>
      <c r="E51" s="135"/>
      <c r="F51" s="135"/>
      <c r="G51" s="164" t="s">
        <v>80</v>
      </c>
      <c r="H51" s="167"/>
      <c r="I51" s="168"/>
      <c r="J51" s="27" t="s">
        <v>158</v>
      </c>
      <c r="K51" s="27" t="s">
        <v>158</v>
      </c>
    </row>
    <row r="52" spans="2:11" ht="26.25" customHeight="1">
      <c r="B52" s="157"/>
      <c r="C52" s="158"/>
      <c r="D52" s="159"/>
      <c r="E52" s="135"/>
      <c r="F52" s="135"/>
      <c r="G52" s="164" t="s">
        <v>81</v>
      </c>
      <c r="H52" s="167"/>
      <c r="I52" s="168"/>
      <c r="J52" s="27" t="s">
        <v>158</v>
      </c>
      <c r="K52" s="27" t="s">
        <v>158</v>
      </c>
    </row>
    <row r="53" spans="2:11" ht="26.25" customHeight="1">
      <c r="B53" s="157"/>
      <c r="C53" s="158"/>
      <c r="D53" s="159"/>
      <c r="E53" s="135"/>
      <c r="F53" s="135"/>
      <c r="G53" s="164" t="s">
        <v>82</v>
      </c>
      <c r="H53" s="167"/>
      <c r="I53" s="168"/>
      <c r="J53" s="27">
        <v>393</v>
      </c>
      <c r="K53" s="27">
        <v>-5132</v>
      </c>
    </row>
    <row r="54" spans="2:11" ht="12.75">
      <c r="B54" s="116" t="s">
        <v>33</v>
      </c>
      <c r="C54" s="117"/>
      <c r="D54" s="118"/>
      <c r="E54" s="109">
        <v>44573255</v>
      </c>
      <c r="F54" s="109">
        <v>30644121</v>
      </c>
      <c r="G54" s="102" t="s">
        <v>34</v>
      </c>
      <c r="H54" s="152"/>
      <c r="I54" s="153"/>
      <c r="J54" s="124">
        <v>-7371168</v>
      </c>
      <c r="K54" s="124">
        <v>-4758593</v>
      </c>
    </row>
    <row r="55" spans="2:11" ht="12.75">
      <c r="B55" s="149"/>
      <c r="C55" s="150"/>
      <c r="D55" s="151"/>
      <c r="E55" s="109"/>
      <c r="F55" s="109"/>
      <c r="G55" s="154"/>
      <c r="H55" s="155"/>
      <c r="I55" s="156"/>
      <c r="J55" s="125"/>
      <c r="K55" s="125"/>
    </row>
    <row r="56" spans="2:11" ht="36" customHeight="1">
      <c r="B56" s="136" t="s">
        <v>35</v>
      </c>
      <c r="C56" s="137"/>
      <c r="D56" s="138"/>
      <c r="E56" s="124">
        <v>-9512825</v>
      </c>
      <c r="F56" s="124">
        <v>2515673</v>
      </c>
      <c r="G56" s="145" t="s">
        <v>113</v>
      </c>
      <c r="H56" s="127"/>
      <c r="I56" s="128"/>
      <c r="J56" s="27">
        <v>2951</v>
      </c>
      <c r="K56" s="27">
        <v>6469</v>
      </c>
    </row>
    <row r="57" spans="2:11" ht="15.75" customHeight="1">
      <c r="B57" s="139"/>
      <c r="C57" s="140"/>
      <c r="D57" s="141"/>
      <c r="E57" s="135"/>
      <c r="F57" s="135"/>
      <c r="G57" s="146" t="s">
        <v>36</v>
      </c>
      <c r="H57" s="146"/>
      <c r="I57" s="146"/>
      <c r="J57" s="30">
        <v>158480</v>
      </c>
      <c r="K57" s="30">
        <v>228540</v>
      </c>
    </row>
    <row r="58" spans="2:11" ht="32.25" customHeight="1">
      <c r="B58" s="139"/>
      <c r="C58" s="140"/>
      <c r="D58" s="141"/>
      <c r="E58" s="135"/>
      <c r="F58" s="135"/>
      <c r="G58" s="126" t="s">
        <v>83</v>
      </c>
      <c r="H58" s="127"/>
      <c r="I58" s="128"/>
      <c r="J58" s="27">
        <v>-1416354</v>
      </c>
      <c r="K58" s="27">
        <v>-1365223</v>
      </c>
    </row>
    <row r="59" spans="2:11" ht="32.25" customHeight="1">
      <c r="B59" s="139"/>
      <c r="C59" s="140"/>
      <c r="D59" s="141"/>
      <c r="E59" s="135"/>
      <c r="F59" s="135"/>
      <c r="G59" s="126" t="s">
        <v>84</v>
      </c>
      <c r="H59" s="147"/>
      <c r="I59" s="148"/>
      <c r="J59" s="27">
        <v>3647396</v>
      </c>
      <c r="K59" s="27">
        <v>3450060</v>
      </c>
    </row>
    <row r="60" spans="2:11" ht="21" customHeight="1">
      <c r="B60" s="142"/>
      <c r="C60" s="143"/>
      <c r="D60" s="144"/>
      <c r="E60" s="125"/>
      <c r="F60" s="125"/>
      <c r="G60" s="116" t="s">
        <v>85</v>
      </c>
      <c r="H60" s="117"/>
      <c r="I60" s="118"/>
      <c r="J60" s="124">
        <v>596057</v>
      </c>
      <c r="K60" s="124">
        <v>534465</v>
      </c>
    </row>
    <row r="61" spans="2:11" ht="25.5" customHeight="1">
      <c r="B61" s="121" t="s">
        <v>37</v>
      </c>
      <c r="C61" s="122"/>
      <c r="D61" s="123"/>
      <c r="E61" s="27">
        <v>-9679247</v>
      </c>
      <c r="F61" s="27">
        <v>2435895</v>
      </c>
      <c r="G61" s="149"/>
      <c r="H61" s="150"/>
      <c r="I61" s="151"/>
      <c r="J61" s="125"/>
      <c r="K61" s="125"/>
    </row>
    <row r="62" spans="2:11" ht="22.5" customHeight="1">
      <c r="B62" s="110" t="s">
        <v>38</v>
      </c>
      <c r="C62" s="111"/>
      <c r="D62" s="112"/>
      <c r="E62" s="109"/>
      <c r="F62" s="109"/>
      <c r="G62" s="126" t="s">
        <v>86</v>
      </c>
      <c r="H62" s="127"/>
      <c r="I62" s="128"/>
      <c r="J62" s="27">
        <v>4246734</v>
      </c>
      <c r="K62" s="27">
        <v>3973217</v>
      </c>
    </row>
    <row r="63" spans="2:11" ht="12.75">
      <c r="B63" s="113"/>
      <c r="C63" s="114"/>
      <c r="D63" s="115"/>
      <c r="E63" s="109"/>
      <c r="F63" s="109"/>
      <c r="G63" s="129" t="s">
        <v>69</v>
      </c>
      <c r="H63" s="130"/>
      <c r="I63" s="131"/>
      <c r="J63" s="135">
        <v>14577270</v>
      </c>
      <c r="K63" s="135">
        <v>10272389</v>
      </c>
    </row>
    <row r="64" spans="2:11" ht="31.5" customHeight="1">
      <c r="B64" s="116" t="s">
        <v>39</v>
      </c>
      <c r="C64" s="117"/>
      <c r="D64" s="118"/>
      <c r="E64" s="27">
        <v>6998</v>
      </c>
      <c r="F64" s="27">
        <v>182673</v>
      </c>
      <c r="G64" s="132"/>
      <c r="H64" s="133"/>
      <c r="I64" s="134"/>
      <c r="J64" s="125"/>
      <c r="K64" s="125"/>
    </row>
    <row r="65" spans="2:11" ht="36.75" customHeight="1">
      <c r="B65" s="116" t="s">
        <v>40</v>
      </c>
      <c r="C65" s="117"/>
      <c r="D65" s="118"/>
      <c r="E65" s="30">
        <v>3785797</v>
      </c>
      <c r="F65" s="30">
        <v>420111</v>
      </c>
      <c r="G65" s="106" t="s">
        <v>70</v>
      </c>
      <c r="H65" s="119"/>
      <c r="I65" s="120"/>
      <c r="J65" s="31">
        <v>6064582</v>
      </c>
      <c r="K65" s="31">
        <v>4268310</v>
      </c>
    </row>
    <row r="66" spans="2:11" ht="36" customHeight="1">
      <c r="B66" s="121" t="s">
        <v>73</v>
      </c>
      <c r="C66" s="122"/>
      <c r="D66" s="123"/>
      <c r="E66" s="29">
        <v>-3778799</v>
      </c>
      <c r="F66" s="29">
        <v>-237438</v>
      </c>
      <c r="G66" s="97" t="s">
        <v>41</v>
      </c>
      <c r="H66" s="98"/>
      <c r="I66" s="99"/>
      <c r="J66" s="28">
        <v>2791964</v>
      </c>
      <c r="K66" s="28">
        <v>2055495</v>
      </c>
    </row>
    <row r="67" spans="2:11" ht="26.25" customHeight="1">
      <c r="B67" s="85" t="s">
        <v>42</v>
      </c>
      <c r="C67" s="85"/>
      <c r="D67" s="85"/>
      <c r="E67" s="109"/>
      <c r="F67" s="109"/>
      <c r="G67" s="110" t="s">
        <v>43</v>
      </c>
      <c r="H67" s="111"/>
      <c r="I67" s="112"/>
      <c r="J67" s="101" t="s">
        <v>158</v>
      </c>
      <c r="K67" s="101" t="s">
        <v>158</v>
      </c>
    </row>
    <row r="68" spans="2:11" ht="12.75">
      <c r="B68" s="85"/>
      <c r="C68" s="85"/>
      <c r="D68" s="85"/>
      <c r="E68" s="109"/>
      <c r="F68" s="109"/>
      <c r="G68" s="113"/>
      <c r="H68" s="114"/>
      <c r="I68" s="115"/>
      <c r="J68" s="101"/>
      <c r="K68" s="101"/>
    </row>
    <row r="69" spans="2:11" ht="39" customHeight="1">
      <c r="B69" s="102" t="s">
        <v>44</v>
      </c>
      <c r="C69" s="103"/>
      <c r="D69" s="104"/>
      <c r="E69" s="27">
        <v>14166702</v>
      </c>
      <c r="F69" s="27">
        <v>202518</v>
      </c>
      <c r="G69" s="105" t="s">
        <v>45</v>
      </c>
      <c r="H69" s="105"/>
      <c r="I69" s="105"/>
      <c r="J69" s="101">
        <v>2791964</v>
      </c>
      <c r="K69" s="101">
        <v>2055495</v>
      </c>
    </row>
    <row r="70" spans="2:11" ht="25.5" customHeight="1">
      <c r="B70" s="106" t="s">
        <v>46</v>
      </c>
      <c r="C70" s="107"/>
      <c r="D70" s="108"/>
      <c r="E70" s="30" t="s">
        <v>158</v>
      </c>
      <c r="F70" s="30" t="s">
        <v>158</v>
      </c>
      <c r="G70" s="105"/>
      <c r="H70" s="105"/>
      <c r="I70" s="105"/>
      <c r="J70" s="101"/>
      <c r="K70" s="101"/>
    </row>
    <row r="71" spans="2:11" ht="25.5" customHeight="1">
      <c r="B71" s="220" t="s">
        <v>131</v>
      </c>
      <c r="C71" s="221"/>
      <c r="D71" s="222"/>
      <c r="E71" s="29">
        <v>14166702</v>
      </c>
      <c r="F71" s="29">
        <v>202518</v>
      </c>
      <c r="G71" s="145" t="s">
        <v>47</v>
      </c>
      <c r="H71" s="127"/>
      <c r="I71" s="128"/>
      <c r="J71" s="27">
        <v>157343</v>
      </c>
      <c r="K71" s="27">
        <v>111951</v>
      </c>
    </row>
    <row r="72" spans="2:11" ht="38.25" customHeight="1">
      <c r="B72" s="97" t="s">
        <v>48</v>
      </c>
      <c r="C72" s="98"/>
      <c r="D72" s="99"/>
      <c r="E72" s="28">
        <v>64913053</v>
      </c>
      <c r="F72" s="28">
        <v>49298367</v>
      </c>
      <c r="G72" s="106" t="s">
        <v>115</v>
      </c>
      <c r="H72" s="107"/>
      <c r="I72" s="108"/>
      <c r="J72" s="27">
        <v>16697</v>
      </c>
      <c r="K72" s="27">
        <v>8139</v>
      </c>
    </row>
    <row r="73" spans="2:11" ht="46.5" customHeight="1">
      <c r="B73" s="97" t="s">
        <v>49</v>
      </c>
      <c r="C73" s="98"/>
      <c r="D73" s="99"/>
      <c r="E73" s="28">
        <v>64204397</v>
      </c>
      <c r="F73" s="34">
        <v>46897392</v>
      </c>
      <c r="G73" s="106" t="s">
        <v>114</v>
      </c>
      <c r="H73" s="107"/>
      <c r="I73" s="108"/>
      <c r="J73" s="27">
        <v>131264</v>
      </c>
      <c r="K73" s="27">
        <v>85007</v>
      </c>
    </row>
    <row r="74" spans="2:11" ht="30" customHeight="1">
      <c r="B74" s="97" t="s">
        <v>64</v>
      </c>
      <c r="C74" s="98"/>
      <c r="D74" s="99"/>
      <c r="E74" s="28">
        <v>708656</v>
      </c>
      <c r="F74" s="34">
        <v>2400975</v>
      </c>
      <c r="G74" s="223" t="s">
        <v>51</v>
      </c>
      <c r="H74" s="224"/>
      <c r="I74" s="225"/>
      <c r="J74" s="28">
        <v>2520054</v>
      </c>
      <c r="K74" s="28">
        <v>1866676</v>
      </c>
    </row>
    <row r="75" spans="2:11" ht="30" customHeight="1">
      <c r="B75" s="97" t="s">
        <v>65</v>
      </c>
      <c r="C75" s="98"/>
      <c r="D75" s="99"/>
      <c r="E75" s="28">
        <v>27387157</v>
      </c>
      <c r="F75" s="28">
        <v>29744775</v>
      </c>
      <c r="G75" s="223" t="s">
        <v>52</v>
      </c>
      <c r="H75" s="224"/>
      <c r="I75" s="225"/>
      <c r="J75" s="36" t="s">
        <v>158</v>
      </c>
      <c r="K75" s="36" t="s">
        <v>158</v>
      </c>
    </row>
    <row r="76" spans="2:11" ht="30" customHeight="1">
      <c r="B76" s="97" t="s">
        <v>66</v>
      </c>
      <c r="C76" s="98"/>
      <c r="D76" s="99"/>
      <c r="E76" s="28">
        <f>7267187-14638355</f>
        <v>-7371168</v>
      </c>
      <c r="F76" s="28">
        <f>3124799-7883392</f>
        <v>-4758593</v>
      </c>
      <c r="G76" s="223" t="s">
        <v>53</v>
      </c>
      <c r="H76" s="224"/>
      <c r="I76" s="225"/>
      <c r="J76" s="28">
        <v>2850</v>
      </c>
      <c r="K76" s="28">
        <v>2092</v>
      </c>
    </row>
    <row r="77" spans="2:11" ht="24.75" customHeight="1">
      <c r="B77" s="97" t="s">
        <v>67</v>
      </c>
      <c r="C77" s="98"/>
      <c r="D77" s="99"/>
      <c r="E77" s="28">
        <v>20724645</v>
      </c>
      <c r="F77" s="28">
        <v>27387157</v>
      </c>
      <c r="G77" s="100" t="s">
        <v>54</v>
      </c>
      <c r="H77" s="100"/>
      <c r="I77" s="100"/>
      <c r="J77" s="28">
        <v>1874</v>
      </c>
      <c r="K77" s="28">
        <v>2092</v>
      </c>
    </row>
    <row r="78" spans="2:6" ht="25.5" customHeight="1">
      <c r="B78" s="85" t="s">
        <v>130</v>
      </c>
      <c r="C78" s="85"/>
      <c r="D78" s="85"/>
      <c r="E78" s="28">
        <v>165191</v>
      </c>
      <c r="F78" s="28">
        <v>46956</v>
      </c>
    </row>
    <row r="80" spans="2:11" ht="12.75">
      <c r="B80" s="86" t="s">
        <v>8</v>
      </c>
      <c r="C80" s="86"/>
      <c r="D80" s="86"/>
      <c r="E80" s="86"/>
      <c r="F80" s="86"/>
      <c r="G80" s="86"/>
      <c r="H80" s="86"/>
      <c r="I80" s="86"/>
      <c r="J80" s="86"/>
      <c r="K80" s="86"/>
    </row>
    <row r="82" spans="1:11" ht="18.75" customHeight="1">
      <c r="A82" s="15"/>
      <c r="B82" s="87"/>
      <c r="C82" s="88"/>
      <c r="D82" s="91">
        <v>2010</v>
      </c>
      <c r="E82" s="92"/>
      <c r="F82" s="92"/>
      <c r="G82" s="93"/>
      <c r="H82" s="94">
        <v>2009</v>
      </c>
      <c r="I82" s="95"/>
      <c r="J82" s="95"/>
      <c r="K82" s="96"/>
    </row>
    <row r="83" spans="1:11" ht="21.75" customHeight="1">
      <c r="A83" s="14"/>
      <c r="B83" s="89"/>
      <c r="C83" s="90"/>
      <c r="D83" s="58" t="s">
        <v>56</v>
      </c>
      <c r="E83" s="58" t="s">
        <v>57</v>
      </c>
      <c r="F83" s="58" t="s">
        <v>58</v>
      </c>
      <c r="G83" s="58" t="s">
        <v>59</v>
      </c>
      <c r="H83" s="58" t="s">
        <v>56</v>
      </c>
      <c r="I83" s="58" t="s">
        <v>57</v>
      </c>
      <c r="J83" s="58" t="s">
        <v>58</v>
      </c>
      <c r="K83" s="58" t="s">
        <v>59</v>
      </c>
    </row>
    <row r="84" spans="1:11" ht="24" customHeight="1">
      <c r="A84" s="14"/>
      <c r="B84" s="80" t="s">
        <v>71</v>
      </c>
      <c r="C84" s="81"/>
      <c r="D84" s="59">
        <f>K84</f>
        <v>9082820</v>
      </c>
      <c r="E84" s="60">
        <v>4798190</v>
      </c>
      <c r="F84" s="60"/>
      <c r="G84" s="60">
        <f>D84+E84-F84</f>
        <v>13881010</v>
      </c>
      <c r="H84" s="60">
        <v>9082820</v>
      </c>
      <c r="I84" s="60"/>
      <c r="J84" s="60"/>
      <c r="K84" s="60">
        <f>H84+I84-J84</f>
        <v>9082820</v>
      </c>
    </row>
    <row r="85" spans="1:11" ht="22.5" customHeight="1">
      <c r="A85" s="14"/>
      <c r="B85" s="80" t="s">
        <v>60</v>
      </c>
      <c r="C85" s="81"/>
      <c r="D85" s="59"/>
      <c r="E85" s="60"/>
      <c r="F85" s="60"/>
      <c r="G85" s="60"/>
      <c r="H85" s="60"/>
      <c r="I85" s="60"/>
      <c r="J85" s="60"/>
      <c r="K85" s="60"/>
    </row>
    <row r="86" spans="1:11" ht="24.75" customHeight="1">
      <c r="A86" s="14"/>
      <c r="B86" s="80" t="s">
        <v>87</v>
      </c>
      <c r="C86" s="81"/>
      <c r="D86" s="59"/>
      <c r="E86" s="59"/>
      <c r="F86" s="59"/>
      <c r="G86" s="60"/>
      <c r="H86" s="59"/>
      <c r="I86" s="59"/>
      <c r="J86" s="59"/>
      <c r="K86" s="60"/>
    </row>
    <row r="87" spans="1:11" ht="22.5" customHeight="1">
      <c r="A87" s="14"/>
      <c r="B87" s="80" t="s">
        <v>61</v>
      </c>
      <c r="C87" s="81"/>
      <c r="D87" s="59">
        <f aca="true" t="shared" si="0" ref="D87:D93">K87</f>
        <v>7979714</v>
      </c>
      <c r="E87" s="59">
        <v>6601829</v>
      </c>
      <c r="F87" s="59"/>
      <c r="G87" s="60">
        <f aca="true" t="shared" si="1" ref="G87:G93">D87+E87-F87</f>
        <v>14581543</v>
      </c>
      <c r="H87" s="59">
        <v>7979714</v>
      </c>
      <c r="I87" s="59"/>
      <c r="J87" s="59"/>
      <c r="K87" s="60">
        <f aca="true" t="shared" si="2" ref="K87:K93">H87+I87-J87</f>
        <v>7979714</v>
      </c>
    </row>
    <row r="88" spans="1:11" ht="21" customHeight="1">
      <c r="A88" s="14"/>
      <c r="B88" s="80" t="s">
        <v>88</v>
      </c>
      <c r="C88" s="81"/>
      <c r="D88" s="61">
        <f t="shared" si="0"/>
        <v>7385440</v>
      </c>
      <c r="E88" s="61">
        <f>1850000+360868</f>
        <v>2210868</v>
      </c>
      <c r="F88" s="61">
        <v>360868</v>
      </c>
      <c r="G88" s="62">
        <f t="shared" si="1"/>
        <v>9235440</v>
      </c>
      <c r="H88" s="63">
        <f>4324572+360868</f>
        <v>4685440</v>
      </c>
      <c r="I88" s="59">
        <v>2700000</v>
      </c>
      <c r="J88" s="59"/>
      <c r="K88" s="60">
        <f t="shared" si="2"/>
        <v>7385440</v>
      </c>
    </row>
    <row r="89" spans="1:11" ht="27.75" customHeight="1">
      <c r="A89" s="14"/>
      <c r="B89" s="80" t="s">
        <v>74</v>
      </c>
      <c r="C89" s="81"/>
      <c r="D89" s="61">
        <f t="shared" si="0"/>
        <v>717441</v>
      </c>
      <c r="E89" s="61">
        <v>46441</v>
      </c>
      <c r="F89" s="61">
        <v>100874</v>
      </c>
      <c r="G89" s="62">
        <f t="shared" si="1"/>
        <v>663008</v>
      </c>
      <c r="H89" s="59">
        <v>648379</v>
      </c>
      <c r="I89" s="63">
        <v>154116</v>
      </c>
      <c r="J89" s="63">
        <v>85054</v>
      </c>
      <c r="K89" s="60">
        <f t="shared" si="2"/>
        <v>717441</v>
      </c>
    </row>
    <row r="90" spans="1:12" ht="25.5" customHeight="1">
      <c r="A90" s="14"/>
      <c r="B90" s="80" t="s">
        <v>89</v>
      </c>
      <c r="C90" s="81"/>
      <c r="D90" s="61">
        <f t="shared" si="0"/>
        <v>2134290</v>
      </c>
      <c r="E90" s="61">
        <v>2831751</v>
      </c>
      <c r="F90" s="61">
        <v>2256732</v>
      </c>
      <c r="G90" s="62">
        <f t="shared" si="1"/>
        <v>2709309</v>
      </c>
      <c r="H90" s="59">
        <v>3036790</v>
      </c>
      <c r="I90" s="63">
        <v>2076139</v>
      </c>
      <c r="J90" s="63">
        <v>2978639</v>
      </c>
      <c r="K90" s="60">
        <f t="shared" si="2"/>
        <v>2134290</v>
      </c>
      <c r="L90" s="23"/>
    </row>
    <row r="91" spans="1:11" ht="24" customHeight="1">
      <c r="A91" s="13"/>
      <c r="B91" s="80" t="s">
        <v>62</v>
      </c>
      <c r="C91" s="81"/>
      <c r="D91" s="61"/>
      <c r="E91" s="61"/>
      <c r="F91" s="61"/>
      <c r="G91" s="62"/>
      <c r="H91" s="59"/>
      <c r="I91" s="59"/>
      <c r="J91" s="59"/>
      <c r="K91" s="60"/>
    </row>
    <row r="92" spans="1:12" ht="27" customHeight="1">
      <c r="A92" s="13"/>
      <c r="B92" s="80" t="s">
        <v>90</v>
      </c>
      <c r="C92" s="81"/>
      <c r="D92" s="61"/>
      <c r="E92" s="61"/>
      <c r="F92" s="61"/>
      <c r="G92" s="62"/>
      <c r="H92" s="59"/>
      <c r="I92" s="59"/>
      <c r="J92" s="59"/>
      <c r="K92" s="60"/>
      <c r="L92" s="23"/>
    </row>
    <row r="93" spans="1:11" ht="35.25" customHeight="1">
      <c r="A93" s="13"/>
      <c r="B93" s="80" t="s">
        <v>91</v>
      </c>
      <c r="C93" s="81"/>
      <c r="D93" s="61">
        <f t="shared" si="0"/>
        <v>23324</v>
      </c>
      <c r="E93" s="64">
        <v>3497</v>
      </c>
      <c r="F93" s="64">
        <v>10939</v>
      </c>
      <c r="G93" s="62">
        <f t="shared" si="1"/>
        <v>15882</v>
      </c>
      <c r="H93" s="59"/>
      <c r="I93" s="59">
        <v>23324</v>
      </c>
      <c r="J93" s="59"/>
      <c r="K93" s="60">
        <f t="shared" si="2"/>
        <v>23324</v>
      </c>
    </row>
    <row r="94" spans="1:11" ht="27" customHeight="1">
      <c r="A94" s="13"/>
      <c r="B94" s="80" t="s">
        <v>63</v>
      </c>
      <c r="C94" s="81"/>
      <c r="D94" s="61">
        <f>D84+D85+D86+D87+D88+D89+D90-D91-D92-D93</f>
        <v>27276381</v>
      </c>
      <c r="E94" s="61">
        <f aca="true" t="shared" si="3" ref="E94:K94">E84+E85+E86+E87+E88+E89+E90-E91-E92-E93</f>
        <v>16485582</v>
      </c>
      <c r="F94" s="61">
        <f t="shared" si="3"/>
        <v>2707535</v>
      </c>
      <c r="G94" s="61">
        <f t="shared" si="3"/>
        <v>41054428</v>
      </c>
      <c r="H94" s="61">
        <f t="shared" si="3"/>
        <v>25433143</v>
      </c>
      <c r="I94" s="61">
        <f t="shared" si="3"/>
        <v>4906931</v>
      </c>
      <c r="J94" s="61">
        <f t="shared" si="3"/>
        <v>3063693</v>
      </c>
      <c r="K94" s="61">
        <f t="shared" si="3"/>
        <v>27276381</v>
      </c>
    </row>
    <row r="95" spans="1:11" ht="27" customHeight="1">
      <c r="A95" s="13"/>
      <c r="B95" s="84" t="s">
        <v>75</v>
      </c>
      <c r="C95" s="84"/>
      <c r="D95" s="65"/>
      <c r="E95" s="65"/>
      <c r="F95" s="65"/>
      <c r="G95" s="65"/>
      <c r="H95" s="65"/>
      <c r="I95" s="65"/>
      <c r="J95" s="65"/>
      <c r="K95" s="65"/>
    </row>
    <row r="96" ht="10.5" customHeight="1"/>
    <row r="97" spans="2:11" ht="86.25" customHeight="1">
      <c r="B97" s="68" t="s">
        <v>132</v>
      </c>
      <c r="C97" s="69"/>
      <c r="D97" s="69"/>
      <c r="E97" s="69"/>
      <c r="F97" s="69"/>
      <c r="G97" s="69"/>
      <c r="H97" s="69"/>
      <c r="I97" s="69"/>
      <c r="J97" s="69"/>
      <c r="K97" s="69"/>
    </row>
    <row r="98" spans="2:11" ht="54.75" customHeight="1">
      <c r="B98" s="82" t="s">
        <v>156</v>
      </c>
      <c r="C98" s="82"/>
      <c r="D98" s="82"/>
      <c r="E98" s="82"/>
      <c r="F98" s="82"/>
      <c r="G98" s="82"/>
      <c r="H98" s="82"/>
      <c r="I98" s="82"/>
      <c r="J98" s="82"/>
      <c r="K98" s="82"/>
    </row>
    <row r="99" spans="2:11" ht="68.25" customHeight="1">
      <c r="B99" s="83" t="s">
        <v>155</v>
      </c>
      <c r="C99" s="83"/>
      <c r="D99" s="83"/>
      <c r="E99" s="83"/>
      <c r="F99" s="83"/>
      <c r="G99" s="83"/>
      <c r="H99" s="83"/>
      <c r="I99" s="83"/>
      <c r="J99" s="83"/>
      <c r="K99" s="83"/>
    </row>
    <row r="100" spans="2:11" ht="44.25" customHeight="1">
      <c r="B100" s="70" t="s">
        <v>72</v>
      </c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 ht="19.5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2:11" ht="114" customHeight="1">
      <c r="B102" s="72" t="s">
        <v>129</v>
      </c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 ht="26.25" customHeight="1">
      <c r="B103" s="74" t="s">
        <v>55</v>
      </c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 ht="12.75" customHeight="1">
      <c r="B104" s="76" t="s">
        <v>153</v>
      </c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2:11" ht="8.25" customHeight="1"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2:11" ht="18" customHeight="1">
      <c r="B106" s="78" t="s">
        <v>124</v>
      </c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2:11" ht="13.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2:11" ht="9.7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ht="12.75">
      <c r="B110" s="3"/>
      <c r="C110" s="3"/>
      <c r="D110" s="67" t="s">
        <v>125</v>
      </c>
      <c r="E110" s="67"/>
      <c r="F110" s="67"/>
      <c r="G110" s="67"/>
      <c r="H110" s="79" t="s">
        <v>126</v>
      </c>
      <c r="I110" s="79"/>
      <c r="J110" s="79"/>
      <c r="K110" s="79"/>
    </row>
    <row r="111" spans="2:11" ht="12.75">
      <c r="B111" s="3"/>
      <c r="C111" s="3"/>
      <c r="D111" s="3"/>
      <c r="E111" s="67" t="s">
        <v>127</v>
      </c>
      <c r="F111" s="67"/>
      <c r="G111" s="67"/>
      <c r="H111" s="67" t="s">
        <v>128</v>
      </c>
      <c r="I111" s="67"/>
      <c r="J111" s="67"/>
      <c r="K111" s="67"/>
    </row>
    <row r="112" spans="2:11" ht="9" customHeight="1">
      <c r="B112" s="3"/>
      <c r="C112" s="3"/>
      <c r="D112" s="3"/>
      <c r="E112" s="3"/>
      <c r="F112" s="5"/>
      <c r="G112" s="3"/>
      <c r="H112" s="2"/>
      <c r="I112" s="2"/>
      <c r="J112" s="2"/>
      <c r="K112" s="2"/>
    </row>
    <row r="113" spans="2:11" ht="12.75" customHeight="1"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2:1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2:11" ht="18" customHeight="1"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2:11" ht="18" customHeight="1"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</sheetData>
  <sheetProtection/>
  <mergeCells count="177">
    <mergeCell ref="B73:D73"/>
    <mergeCell ref="G76:I76"/>
    <mergeCell ref="G75:I75"/>
    <mergeCell ref="G74:I74"/>
    <mergeCell ref="G73:I73"/>
    <mergeCell ref="G72:I72"/>
    <mergeCell ref="B72:D72"/>
    <mergeCell ref="B74:D74"/>
    <mergeCell ref="B1:K1"/>
    <mergeCell ref="B3:K3"/>
    <mergeCell ref="B4:K4"/>
    <mergeCell ref="B6:K6"/>
    <mergeCell ref="G71:I71"/>
    <mergeCell ref="B71:D71"/>
    <mergeCell ref="B8:C8"/>
    <mergeCell ref="D8:G8"/>
    <mergeCell ref="H8:I8"/>
    <mergeCell ref="J8:K8"/>
    <mergeCell ref="B7:C7"/>
    <mergeCell ref="D7:G7"/>
    <mergeCell ref="H7:I7"/>
    <mergeCell ref="J7:K7"/>
    <mergeCell ref="G16:I16"/>
    <mergeCell ref="G17:I17"/>
    <mergeCell ref="B10:K10"/>
    <mergeCell ref="B12:K12"/>
    <mergeCell ref="B13:D13"/>
    <mergeCell ref="G13:I13"/>
    <mergeCell ref="B18:D18"/>
    <mergeCell ref="G18:I18"/>
    <mergeCell ref="B19:D19"/>
    <mergeCell ref="G19:I19"/>
    <mergeCell ref="B14:D14"/>
    <mergeCell ref="G14:I14"/>
    <mergeCell ref="B15:D17"/>
    <mergeCell ref="E15:E17"/>
    <mergeCell ref="F15:F17"/>
    <mergeCell ref="G15:I15"/>
    <mergeCell ref="B22:D22"/>
    <mergeCell ref="G22:I23"/>
    <mergeCell ref="J22:J23"/>
    <mergeCell ref="K22:K23"/>
    <mergeCell ref="B23:D23"/>
    <mergeCell ref="B20:D20"/>
    <mergeCell ref="G20:I20"/>
    <mergeCell ref="B21:D21"/>
    <mergeCell ref="G21:I21"/>
    <mergeCell ref="B26:D27"/>
    <mergeCell ref="E26:E27"/>
    <mergeCell ref="F26:F27"/>
    <mergeCell ref="G26:I26"/>
    <mergeCell ref="G27:I27"/>
    <mergeCell ref="B24:D25"/>
    <mergeCell ref="E24:E25"/>
    <mergeCell ref="F24:F25"/>
    <mergeCell ref="G24:I24"/>
    <mergeCell ref="G25:I25"/>
    <mergeCell ref="B30:D30"/>
    <mergeCell ref="G30:I30"/>
    <mergeCell ref="B31:D31"/>
    <mergeCell ref="G31:I31"/>
    <mergeCell ref="B28:D28"/>
    <mergeCell ref="G28:I28"/>
    <mergeCell ref="B29:D29"/>
    <mergeCell ref="G29:I29"/>
    <mergeCell ref="B35:D35"/>
    <mergeCell ref="G35:I35"/>
    <mergeCell ref="B36:D36"/>
    <mergeCell ref="G36:I36"/>
    <mergeCell ref="B32:D32"/>
    <mergeCell ref="G32:I32"/>
    <mergeCell ref="G33:I33"/>
    <mergeCell ref="G34:I34"/>
    <mergeCell ref="J41:J42"/>
    <mergeCell ref="K41:K42"/>
    <mergeCell ref="B37:D37"/>
    <mergeCell ref="G37:I37"/>
    <mergeCell ref="B38:D38"/>
    <mergeCell ref="G38:I38"/>
    <mergeCell ref="B43:D43"/>
    <mergeCell ref="G43:I43"/>
    <mergeCell ref="B44:D44"/>
    <mergeCell ref="G44:I44"/>
    <mergeCell ref="B40:F40"/>
    <mergeCell ref="G40:K40"/>
    <mergeCell ref="B41:D42"/>
    <mergeCell ref="E41:E42"/>
    <mergeCell ref="F41:F42"/>
    <mergeCell ref="G41:I42"/>
    <mergeCell ref="G51:I51"/>
    <mergeCell ref="G52:I52"/>
    <mergeCell ref="G53:I53"/>
    <mergeCell ref="B45:D47"/>
    <mergeCell ref="E45:E47"/>
    <mergeCell ref="F45:F47"/>
    <mergeCell ref="G45:I45"/>
    <mergeCell ref="G46:I46"/>
    <mergeCell ref="G47:I47"/>
    <mergeCell ref="B54:D55"/>
    <mergeCell ref="E54:E55"/>
    <mergeCell ref="F54:F55"/>
    <mergeCell ref="G54:I55"/>
    <mergeCell ref="B48:D53"/>
    <mergeCell ref="E48:E53"/>
    <mergeCell ref="F48:F53"/>
    <mergeCell ref="G48:I48"/>
    <mergeCell ref="G49:I49"/>
    <mergeCell ref="G50:I50"/>
    <mergeCell ref="J54:J55"/>
    <mergeCell ref="K54:K55"/>
    <mergeCell ref="B56:D60"/>
    <mergeCell ref="E56:E60"/>
    <mergeCell ref="F56:F60"/>
    <mergeCell ref="G56:I56"/>
    <mergeCell ref="G57:I57"/>
    <mergeCell ref="G58:I58"/>
    <mergeCell ref="G59:I59"/>
    <mergeCell ref="G60:I61"/>
    <mergeCell ref="J60:J61"/>
    <mergeCell ref="K60:K61"/>
    <mergeCell ref="B61:D61"/>
    <mergeCell ref="B62:D63"/>
    <mergeCell ref="E62:E63"/>
    <mergeCell ref="F62:F63"/>
    <mergeCell ref="G62:I62"/>
    <mergeCell ref="G63:I64"/>
    <mergeCell ref="J63:J64"/>
    <mergeCell ref="K63:K64"/>
    <mergeCell ref="B70:D70"/>
    <mergeCell ref="B67:D68"/>
    <mergeCell ref="E67:E68"/>
    <mergeCell ref="F67:F68"/>
    <mergeCell ref="G67:I68"/>
    <mergeCell ref="B64:D64"/>
    <mergeCell ref="B65:D65"/>
    <mergeCell ref="G65:I65"/>
    <mergeCell ref="B66:D66"/>
    <mergeCell ref="G66:I66"/>
    <mergeCell ref="B75:D75"/>
    <mergeCell ref="B76:D76"/>
    <mergeCell ref="B77:D77"/>
    <mergeCell ref="G77:I77"/>
    <mergeCell ref="J67:J68"/>
    <mergeCell ref="K67:K68"/>
    <mergeCell ref="B69:D69"/>
    <mergeCell ref="G69:I70"/>
    <mergeCell ref="J69:J70"/>
    <mergeCell ref="K69:K70"/>
    <mergeCell ref="B84:C84"/>
    <mergeCell ref="B85:C85"/>
    <mergeCell ref="B86:C86"/>
    <mergeCell ref="B87:C87"/>
    <mergeCell ref="B78:D78"/>
    <mergeCell ref="B80:K80"/>
    <mergeCell ref="B82:C83"/>
    <mergeCell ref="D82:G82"/>
    <mergeCell ref="H82:K82"/>
    <mergeCell ref="B88:C88"/>
    <mergeCell ref="B98:K98"/>
    <mergeCell ref="B99:K99"/>
    <mergeCell ref="B89:C89"/>
    <mergeCell ref="B90:C90"/>
    <mergeCell ref="B91:C91"/>
    <mergeCell ref="B92:C92"/>
    <mergeCell ref="B93:C93"/>
    <mergeCell ref="B94:C94"/>
    <mergeCell ref="B95:C95"/>
    <mergeCell ref="D110:G110"/>
    <mergeCell ref="B97:K97"/>
    <mergeCell ref="E111:G111"/>
    <mergeCell ref="H111:K111"/>
    <mergeCell ref="B100:K100"/>
    <mergeCell ref="B102:K102"/>
    <mergeCell ref="B103:K103"/>
    <mergeCell ref="B104:K105"/>
    <mergeCell ref="B106:K106"/>
    <mergeCell ref="H110:K110"/>
  </mergeCells>
  <printOptions horizontalCentered="1"/>
  <pageMargins left="0.35433070866141736" right="0.35433070866141736" top="0.5905511811023623" bottom="0.5118110236220472" header="0.5118110236220472" footer="0.5118110236220472"/>
  <pageSetup horizontalDpi="300" verticalDpi="300" orientation="portrait" paperSize="9" scale="79" r:id="rId1"/>
  <headerFooter alignWithMargins="0">
    <oddFooter>&amp;C&amp;P</oddFooter>
  </headerFooter>
  <rowBreaks count="2" manualBreakCount="2">
    <brk id="38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showZeros="0" zoomScalePageLayoutView="0" workbookViewId="0" topLeftCell="A1">
      <selection activeCell="F79" sqref="F79"/>
    </sheetView>
  </sheetViews>
  <sheetFormatPr defaultColWidth="9.140625" defaultRowHeight="12.75"/>
  <cols>
    <col min="1" max="1" width="5.140625" style="0" customWidth="1"/>
    <col min="5" max="7" width="9.7109375" style="0" customWidth="1"/>
    <col min="10" max="11" width="9.7109375" style="0" customWidth="1"/>
    <col min="12" max="12" width="10.140625" style="0" customWidth="1"/>
    <col min="13" max="13" width="10.421875" style="0" customWidth="1"/>
    <col min="16" max="16" width="13.421875" style="0" customWidth="1"/>
  </cols>
  <sheetData>
    <row r="1" spans="2:11" ht="38.25" customHeight="1">
      <c r="B1" s="217" t="s">
        <v>134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8" t="s">
        <v>117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12.75">
      <c r="B4" s="67" t="s">
        <v>135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19"/>
    </row>
    <row r="6" spans="2:11" ht="12.75">
      <c r="B6" s="219" t="s">
        <v>0</v>
      </c>
      <c r="C6" s="219"/>
      <c r="D6" s="219"/>
      <c r="E6" s="219"/>
      <c r="F6" s="219"/>
      <c r="G6" s="219"/>
      <c r="H6" s="219"/>
      <c r="I6" s="219"/>
      <c r="J6" s="219"/>
      <c r="K6" s="219"/>
    </row>
    <row r="7" spans="2:11" ht="12.75">
      <c r="B7" s="211" t="s">
        <v>77</v>
      </c>
      <c r="C7" s="211"/>
      <c r="D7" s="215" t="s">
        <v>121</v>
      </c>
      <c r="E7" s="215"/>
      <c r="F7" s="215"/>
      <c r="G7" s="215"/>
      <c r="H7" s="211" t="s">
        <v>1</v>
      </c>
      <c r="I7" s="211"/>
      <c r="J7" s="216" t="s">
        <v>123</v>
      </c>
      <c r="K7" s="216"/>
    </row>
    <row r="8" spans="2:11" ht="12.75">
      <c r="B8" s="211" t="s">
        <v>2</v>
      </c>
      <c r="C8" s="211"/>
      <c r="D8" s="212" t="s">
        <v>136</v>
      </c>
      <c r="E8" s="213"/>
      <c r="F8" s="213"/>
      <c r="G8" s="214"/>
      <c r="H8" s="211" t="s">
        <v>3</v>
      </c>
      <c r="I8" s="211"/>
      <c r="J8" s="212">
        <v>100001931</v>
      </c>
      <c r="K8" s="214"/>
    </row>
    <row r="9" ht="7.5" customHeight="1"/>
    <row r="10" spans="2:11" ht="12.75">
      <c r="B10" s="207" t="s">
        <v>9</v>
      </c>
      <c r="C10" s="207"/>
      <c r="D10" s="207"/>
      <c r="E10" s="207"/>
      <c r="F10" s="207"/>
      <c r="G10" s="207"/>
      <c r="H10" s="207"/>
      <c r="I10" s="207"/>
      <c r="J10" s="207"/>
      <c r="K10" s="207"/>
    </row>
    <row r="12" spans="2:11" ht="12.75">
      <c r="B12" s="208" t="s">
        <v>4</v>
      </c>
      <c r="C12" s="208"/>
      <c r="D12" s="208"/>
      <c r="E12" s="208"/>
      <c r="F12" s="208"/>
      <c r="G12" s="208"/>
      <c r="H12" s="208"/>
      <c r="I12" s="208"/>
      <c r="J12" s="208"/>
      <c r="K12" s="208"/>
    </row>
    <row r="13" spans="2:11" ht="12.75">
      <c r="B13" s="209" t="s">
        <v>5</v>
      </c>
      <c r="C13" s="209"/>
      <c r="D13" s="209"/>
      <c r="E13" s="4" t="s">
        <v>118</v>
      </c>
      <c r="F13" s="4" t="s">
        <v>119</v>
      </c>
      <c r="G13" s="210" t="s">
        <v>6</v>
      </c>
      <c r="H13" s="210"/>
      <c r="I13" s="210"/>
      <c r="J13" s="4" t="s">
        <v>118</v>
      </c>
      <c r="K13" s="4" t="s">
        <v>119</v>
      </c>
    </row>
    <row r="14" spans="2:11" ht="24.75" customHeight="1">
      <c r="B14" s="189" t="s">
        <v>10</v>
      </c>
      <c r="C14" s="186"/>
      <c r="D14" s="186"/>
      <c r="E14" s="38">
        <v>23254940</v>
      </c>
      <c r="F14" s="38">
        <v>29634911</v>
      </c>
      <c r="G14" s="187" t="s">
        <v>11</v>
      </c>
      <c r="H14" s="187"/>
      <c r="I14" s="187"/>
      <c r="J14" s="39"/>
      <c r="K14" s="39"/>
    </row>
    <row r="15" spans="2:11" ht="12.75">
      <c r="B15" s="189" t="s">
        <v>92</v>
      </c>
      <c r="C15" s="189"/>
      <c r="D15" s="189"/>
      <c r="E15" s="259">
        <v>48441007</v>
      </c>
      <c r="F15" s="259">
        <v>50053084</v>
      </c>
      <c r="G15" s="186" t="s">
        <v>100</v>
      </c>
      <c r="H15" s="186"/>
      <c r="I15" s="186"/>
      <c r="J15" s="38">
        <v>34315752</v>
      </c>
      <c r="K15" s="38">
        <v>36485077</v>
      </c>
    </row>
    <row r="16" spans="2:11" ht="12.75">
      <c r="B16" s="189"/>
      <c r="C16" s="189"/>
      <c r="D16" s="189"/>
      <c r="E16" s="259"/>
      <c r="F16" s="259"/>
      <c r="G16" s="186" t="s">
        <v>101</v>
      </c>
      <c r="H16" s="186"/>
      <c r="I16" s="186"/>
      <c r="J16" s="38">
        <v>178311621</v>
      </c>
      <c r="K16" s="38">
        <v>143304742</v>
      </c>
    </row>
    <row r="17" spans="2:11" ht="23.25" customHeight="1">
      <c r="B17" s="189"/>
      <c r="C17" s="189"/>
      <c r="D17" s="189"/>
      <c r="E17" s="259"/>
      <c r="F17" s="259"/>
      <c r="G17" s="186" t="s">
        <v>102</v>
      </c>
      <c r="H17" s="186"/>
      <c r="I17" s="186"/>
      <c r="J17" s="38">
        <v>1357132</v>
      </c>
      <c r="K17" s="38">
        <v>267120</v>
      </c>
    </row>
    <row r="18" spans="2:11" ht="45" customHeight="1">
      <c r="B18" s="189" t="s">
        <v>93</v>
      </c>
      <c r="C18" s="186"/>
      <c r="D18" s="186"/>
      <c r="E18" s="38">
        <v>1398588</v>
      </c>
      <c r="F18" s="38">
        <v>1019155</v>
      </c>
      <c r="G18" s="186" t="s">
        <v>12</v>
      </c>
      <c r="H18" s="186"/>
      <c r="I18" s="186"/>
      <c r="J18" s="38" t="s">
        <v>158</v>
      </c>
      <c r="K18" s="38" t="s">
        <v>158</v>
      </c>
    </row>
    <row r="19" spans="2:11" ht="24" customHeight="1">
      <c r="B19" s="186" t="s">
        <v>94</v>
      </c>
      <c r="C19" s="186"/>
      <c r="D19" s="186"/>
      <c r="E19" s="38">
        <v>163214267</v>
      </c>
      <c r="F19" s="38">
        <v>124558724</v>
      </c>
      <c r="G19" s="189" t="s">
        <v>103</v>
      </c>
      <c r="H19" s="186"/>
      <c r="I19" s="186"/>
      <c r="J19" s="38">
        <v>252507</v>
      </c>
      <c r="K19" s="38">
        <v>189962</v>
      </c>
    </row>
    <row r="20" spans="2:11" ht="24" customHeight="1">
      <c r="B20" s="189" t="s">
        <v>95</v>
      </c>
      <c r="C20" s="186"/>
      <c r="D20" s="186"/>
      <c r="E20" s="38">
        <v>18446365</v>
      </c>
      <c r="F20" s="38">
        <v>643220</v>
      </c>
      <c r="G20" s="189" t="s">
        <v>14</v>
      </c>
      <c r="H20" s="186"/>
      <c r="I20" s="186"/>
      <c r="J20" s="38">
        <v>919779</v>
      </c>
      <c r="K20" s="38">
        <v>956808</v>
      </c>
    </row>
    <row r="21" spans="2:11" ht="60" customHeight="1">
      <c r="B21" s="189" t="s">
        <v>96</v>
      </c>
      <c r="C21" s="186"/>
      <c r="D21" s="186"/>
      <c r="E21" s="38">
        <v>345178</v>
      </c>
      <c r="F21" s="38">
        <v>361490</v>
      </c>
      <c r="G21" s="189" t="s">
        <v>104</v>
      </c>
      <c r="H21" s="186"/>
      <c r="I21" s="186"/>
      <c r="J21" s="38">
        <v>16465</v>
      </c>
      <c r="K21" s="38">
        <v>18879</v>
      </c>
    </row>
    <row r="22" spans="2:11" ht="24" customHeight="1">
      <c r="B22" s="189" t="s">
        <v>97</v>
      </c>
      <c r="C22" s="186"/>
      <c r="D22" s="186"/>
      <c r="E22" s="38">
        <v>2344815</v>
      </c>
      <c r="F22" s="38">
        <v>2291021</v>
      </c>
      <c r="G22" s="264" t="s">
        <v>13</v>
      </c>
      <c r="H22" s="152"/>
      <c r="I22" s="153"/>
      <c r="J22" s="260">
        <v>80907</v>
      </c>
      <c r="K22" s="260">
        <v>52398</v>
      </c>
    </row>
    <row r="23" spans="2:11" ht="24" customHeight="1">
      <c r="B23" s="204" t="s">
        <v>19</v>
      </c>
      <c r="C23" s="205"/>
      <c r="D23" s="206"/>
      <c r="E23" s="38">
        <v>524937</v>
      </c>
      <c r="F23" s="38">
        <v>374156</v>
      </c>
      <c r="G23" s="154"/>
      <c r="H23" s="155"/>
      <c r="I23" s="156"/>
      <c r="J23" s="261"/>
      <c r="K23" s="261"/>
    </row>
    <row r="24" spans="2:11" ht="36.75" customHeight="1">
      <c r="B24" s="189" t="s">
        <v>98</v>
      </c>
      <c r="C24" s="186"/>
      <c r="D24" s="186"/>
      <c r="E24" s="259">
        <v>7185855</v>
      </c>
      <c r="F24" s="259">
        <v>7406417</v>
      </c>
      <c r="G24" s="189" t="s">
        <v>105</v>
      </c>
      <c r="H24" s="186"/>
      <c r="I24" s="186"/>
      <c r="J24" s="38" t="s">
        <v>158</v>
      </c>
      <c r="K24" s="38" t="s">
        <v>158</v>
      </c>
    </row>
    <row r="25" spans="2:11" ht="33.75" customHeight="1">
      <c r="B25" s="186"/>
      <c r="C25" s="186"/>
      <c r="D25" s="186"/>
      <c r="E25" s="259"/>
      <c r="F25" s="259"/>
      <c r="G25" s="189" t="s">
        <v>15</v>
      </c>
      <c r="H25" s="186"/>
      <c r="I25" s="186"/>
      <c r="J25" s="38">
        <v>5787</v>
      </c>
      <c r="K25" s="38">
        <v>294</v>
      </c>
    </row>
    <row r="26" spans="2:11" ht="29.25" customHeight="1">
      <c r="B26" s="102" t="s">
        <v>16</v>
      </c>
      <c r="C26" s="191"/>
      <c r="D26" s="192"/>
      <c r="E26" s="260">
        <v>738605</v>
      </c>
      <c r="F26" s="260">
        <v>149689</v>
      </c>
      <c r="G26" s="204" t="s">
        <v>116</v>
      </c>
      <c r="H26" s="262"/>
      <c r="I26" s="263"/>
      <c r="J26" s="38">
        <v>14207899</v>
      </c>
      <c r="K26" s="38">
        <v>9673926</v>
      </c>
    </row>
    <row r="27" spans="2:11" ht="26.25" customHeight="1">
      <c r="B27" s="193"/>
      <c r="C27" s="194"/>
      <c r="D27" s="195"/>
      <c r="E27" s="261"/>
      <c r="F27" s="261"/>
      <c r="G27" s="187" t="s">
        <v>17</v>
      </c>
      <c r="H27" s="187"/>
      <c r="I27" s="187"/>
      <c r="J27" s="40">
        <v>229467849</v>
      </c>
      <c r="K27" s="40">
        <v>190949206</v>
      </c>
    </row>
    <row r="28" spans="2:11" ht="33.75" customHeight="1">
      <c r="B28" s="189" t="s">
        <v>20</v>
      </c>
      <c r="C28" s="189"/>
      <c r="D28" s="189"/>
      <c r="E28" s="38" t="s">
        <v>158</v>
      </c>
      <c r="F28" s="38">
        <v>109217</v>
      </c>
      <c r="G28" s="187" t="s">
        <v>18</v>
      </c>
      <c r="H28" s="187"/>
      <c r="I28" s="187"/>
      <c r="J28" s="38"/>
      <c r="K28" s="41"/>
    </row>
    <row r="29" spans="2:11" ht="24.75" customHeight="1">
      <c r="B29" s="189" t="s">
        <v>99</v>
      </c>
      <c r="C29" s="189"/>
      <c r="D29" s="189"/>
      <c r="E29" s="38">
        <v>6308926</v>
      </c>
      <c r="F29" s="38">
        <v>2754202</v>
      </c>
      <c r="G29" s="258" t="s">
        <v>18</v>
      </c>
      <c r="H29" s="258"/>
      <c r="I29" s="258"/>
      <c r="J29" s="37">
        <v>28462607</v>
      </c>
      <c r="K29" s="37">
        <v>17062583</v>
      </c>
    </row>
    <row r="30" spans="2:11" ht="12.75">
      <c r="B30" s="186" t="s">
        <v>21</v>
      </c>
      <c r="C30" s="186"/>
      <c r="D30" s="186"/>
      <c r="E30" s="38" t="s">
        <v>158</v>
      </c>
      <c r="F30" s="42" t="s">
        <v>158</v>
      </c>
      <c r="G30" s="186" t="s">
        <v>106</v>
      </c>
      <c r="H30" s="186"/>
      <c r="I30" s="186"/>
      <c r="J30" s="38">
        <v>9868217</v>
      </c>
      <c r="K30" s="38">
        <v>7824358</v>
      </c>
    </row>
    <row r="31" spans="2:11" ht="27" customHeight="1">
      <c r="B31" s="239" t="s">
        <v>137</v>
      </c>
      <c r="C31" s="240"/>
      <c r="D31" s="241"/>
      <c r="E31" s="43" t="s">
        <v>158</v>
      </c>
      <c r="F31" s="44" t="s">
        <v>158</v>
      </c>
      <c r="G31" s="186" t="s">
        <v>74</v>
      </c>
      <c r="H31" s="186"/>
      <c r="I31" s="186"/>
      <c r="J31" s="38">
        <v>663008</v>
      </c>
      <c r="K31" s="38">
        <v>717441</v>
      </c>
    </row>
    <row r="32" spans="2:11" ht="39" customHeight="1">
      <c r="B32" s="187" t="s">
        <v>22</v>
      </c>
      <c r="C32" s="188"/>
      <c r="D32" s="188"/>
      <c r="E32" s="40">
        <v>272203483</v>
      </c>
      <c r="F32" s="45">
        <v>219355286</v>
      </c>
      <c r="G32" s="189" t="s">
        <v>107</v>
      </c>
      <c r="H32" s="186"/>
      <c r="I32" s="186"/>
      <c r="J32" s="38">
        <v>15882</v>
      </c>
      <c r="K32" s="38">
        <v>23324</v>
      </c>
    </row>
    <row r="33" spans="2:11" ht="17.25" customHeight="1">
      <c r="B33" s="20"/>
      <c r="C33" s="20"/>
      <c r="D33" s="20"/>
      <c r="E33" s="11"/>
      <c r="F33" s="11"/>
      <c r="G33" s="204" t="s">
        <v>89</v>
      </c>
      <c r="H33" s="205"/>
      <c r="I33" s="206"/>
      <c r="J33" s="38">
        <v>2967526</v>
      </c>
      <c r="K33" s="38">
        <v>2147597</v>
      </c>
    </row>
    <row r="34" spans="2:11" ht="17.25" customHeight="1">
      <c r="B34" s="20"/>
      <c r="C34" s="20"/>
      <c r="D34" s="20"/>
      <c r="E34" s="11"/>
      <c r="F34" s="11"/>
      <c r="G34" s="204" t="s">
        <v>108</v>
      </c>
      <c r="H34" s="205"/>
      <c r="I34" s="206"/>
      <c r="J34" s="38" t="s">
        <v>158</v>
      </c>
      <c r="K34" s="38" t="s">
        <v>158</v>
      </c>
    </row>
    <row r="35" spans="2:11" ht="29.25" customHeight="1">
      <c r="B35" s="20"/>
      <c r="C35" s="20"/>
      <c r="D35" s="20"/>
      <c r="E35" s="11"/>
      <c r="F35" s="11"/>
      <c r="G35" s="204" t="s">
        <v>138</v>
      </c>
      <c r="H35" s="205"/>
      <c r="I35" s="206"/>
      <c r="J35" s="37">
        <v>790158</v>
      </c>
      <c r="K35" s="37">
        <v>677425</v>
      </c>
    </row>
    <row r="36" spans="2:11" ht="28.5" customHeight="1">
      <c r="B36" s="20"/>
      <c r="C36" s="20"/>
      <c r="D36" s="20"/>
      <c r="E36" s="11"/>
      <c r="F36" s="11"/>
      <c r="G36" s="204" t="s">
        <v>139</v>
      </c>
      <c r="H36" s="205"/>
      <c r="I36" s="206"/>
      <c r="J36" s="38" t="s">
        <v>158</v>
      </c>
      <c r="K36" s="38" t="s">
        <v>158</v>
      </c>
    </row>
    <row r="37" spans="2:13" ht="36" customHeight="1">
      <c r="B37" s="176"/>
      <c r="C37" s="176"/>
      <c r="D37" s="176"/>
      <c r="E37" s="11"/>
      <c r="F37" s="11"/>
      <c r="G37" s="187" t="s">
        <v>109</v>
      </c>
      <c r="H37" s="187"/>
      <c r="I37" s="187"/>
      <c r="J37" s="40">
        <v>42735634</v>
      </c>
      <c r="K37" s="40">
        <v>28406080</v>
      </c>
      <c r="L37" s="23"/>
      <c r="M37" s="23"/>
    </row>
    <row r="38" spans="2:11" ht="34.5" customHeight="1">
      <c r="B38" s="176"/>
      <c r="C38" s="176"/>
      <c r="D38" s="176"/>
      <c r="E38" s="11"/>
      <c r="F38" s="11"/>
      <c r="G38" s="187" t="s">
        <v>110</v>
      </c>
      <c r="H38" s="187"/>
      <c r="I38" s="187"/>
      <c r="J38" s="40">
        <f>J27+J37</f>
        <v>272203483</v>
      </c>
      <c r="K38" s="40">
        <f>K27+K37</f>
        <v>219355286</v>
      </c>
    </row>
    <row r="39" spans="2:11" ht="17.25" customHeight="1">
      <c r="B39" s="20"/>
      <c r="C39" s="20"/>
      <c r="D39" s="20"/>
      <c r="E39" s="11"/>
      <c r="F39" s="11"/>
      <c r="G39" s="255" t="s">
        <v>140</v>
      </c>
      <c r="H39" s="256"/>
      <c r="I39" s="257"/>
      <c r="J39" s="43">
        <v>56</v>
      </c>
      <c r="K39" s="43">
        <v>52</v>
      </c>
    </row>
    <row r="40" spans="2:11" ht="12.75">
      <c r="B40" s="176"/>
      <c r="C40" s="176"/>
      <c r="D40" s="176"/>
      <c r="E40" s="11"/>
      <c r="F40" s="11"/>
      <c r="G40" s="187" t="s">
        <v>23</v>
      </c>
      <c r="H40" s="187"/>
      <c r="I40" s="187"/>
      <c r="J40" s="40">
        <v>146839016</v>
      </c>
      <c r="K40" s="40">
        <v>67236090</v>
      </c>
    </row>
    <row r="42" spans="2:11" ht="12.75">
      <c r="B42" s="173" t="s">
        <v>50</v>
      </c>
      <c r="C42" s="173"/>
      <c r="D42" s="173"/>
      <c r="E42" s="173"/>
      <c r="F42" s="173"/>
      <c r="G42" s="174" t="s">
        <v>7</v>
      </c>
      <c r="H42" s="174"/>
      <c r="I42" s="174"/>
      <c r="J42" s="174"/>
      <c r="K42" s="174"/>
    </row>
    <row r="43" spans="2:11" ht="12.75">
      <c r="B43" s="85" t="s">
        <v>24</v>
      </c>
      <c r="C43" s="85"/>
      <c r="D43" s="85"/>
      <c r="E43" s="175" t="s">
        <v>118</v>
      </c>
      <c r="F43" s="175" t="s">
        <v>119</v>
      </c>
      <c r="G43" s="105" t="s">
        <v>25</v>
      </c>
      <c r="H43" s="105"/>
      <c r="I43" s="105"/>
      <c r="J43" s="175" t="s">
        <v>118</v>
      </c>
      <c r="K43" s="175" t="s">
        <v>119</v>
      </c>
    </row>
    <row r="44" spans="2:11" ht="12.75">
      <c r="B44" s="85"/>
      <c r="C44" s="85"/>
      <c r="D44" s="85"/>
      <c r="E44" s="175"/>
      <c r="F44" s="175"/>
      <c r="G44" s="105"/>
      <c r="H44" s="105"/>
      <c r="I44" s="105"/>
      <c r="J44" s="175"/>
      <c r="K44" s="175"/>
    </row>
    <row r="45" spans="2:11" ht="24.75" customHeight="1">
      <c r="B45" s="106" t="s">
        <v>26</v>
      </c>
      <c r="C45" s="119"/>
      <c r="D45" s="120"/>
      <c r="E45" s="27">
        <v>20953066</v>
      </c>
      <c r="F45" s="27">
        <v>19748030</v>
      </c>
      <c r="G45" s="145" t="s">
        <v>27</v>
      </c>
      <c r="H45" s="127"/>
      <c r="I45" s="128"/>
      <c r="J45" s="27">
        <v>16719023</v>
      </c>
      <c r="K45" s="27">
        <v>15738226</v>
      </c>
    </row>
    <row r="46" spans="2:11" ht="23.25" customHeight="1">
      <c r="B46" s="106" t="s">
        <v>28</v>
      </c>
      <c r="C46" s="119"/>
      <c r="D46" s="120"/>
      <c r="E46" s="27">
        <v>16930146</v>
      </c>
      <c r="F46" s="27">
        <v>16867303</v>
      </c>
      <c r="G46" s="145" t="s">
        <v>29</v>
      </c>
      <c r="H46" s="127"/>
      <c r="I46" s="128"/>
      <c r="J46" s="27">
        <v>8346180</v>
      </c>
      <c r="K46" s="27">
        <v>8637781</v>
      </c>
    </row>
    <row r="47" spans="2:11" ht="12.75">
      <c r="B47" s="116" t="s">
        <v>30</v>
      </c>
      <c r="C47" s="117"/>
      <c r="D47" s="118"/>
      <c r="E47" s="109">
        <v>4022920</v>
      </c>
      <c r="F47" s="109">
        <v>2880727</v>
      </c>
      <c r="G47" s="169" t="s">
        <v>68</v>
      </c>
      <c r="H47" s="170"/>
      <c r="I47" s="171"/>
      <c r="J47" s="28">
        <v>8372843</v>
      </c>
      <c r="K47" s="28">
        <v>7100445</v>
      </c>
    </row>
    <row r="48" spans="2:11" ht="12.75">
      <c r="B48" s="157"/>
      <c r="C48" s="158"/>
      <c r="D48" s="159"/>
      <c r="E48" s="109"/>
      <c r="F48" s="109"/>
      <c r="G48" s="172" t="s">
        <v>111</v>
      </c>
      <c r="H48" s="119"/>
      <c r="I48" s="120"/>
      <c r="J48" s="27">
        <v>4698709</v>
      </c>
      <c r="K48" s="27">
        <v>4295614</v>
      </c>
    </row>
    <row r="49" spans="2:11" ht="12.75">
      <c r="B49" s="149"/>
      <c r="C49" s="150"/>
      <c r="D49" s="151"/>
      <c r="E49" s="109"/>
      <c r="F49" s="109"/>
      <c r="G49" s="172" t="s">
        <v>112</v>
      </c>
      <c r="H49" s="119"/>
      <c r="I49" s="120"/>
      <c r="J49" s="27">
        <v>604138</v>
      </c>
      <c r="K49" s="27">
        <v>550078</v>
      </c>
    </row>
    <row r="50" spans="2:11" ht="12.75">
      <c r="B50" s="116" t="s">
        <v>31</v>
      </c>
      <c r="C50" s="117"/>
      <c r="D50" s="118"/>
      <c r="E50" s="124">
        <v>31280228</v>
      </c>
      <c r="F50" s="124">
        <v>30479138</v>
      </c>
      <c r="G50" s="160" t="s">
        <v>32</v>
      </c>
      <c r="H50" s="161"/>
      <c r="I50" s="162"/>
      <c r="J50" s="28">
        <v>4094571</v>
      </c>
      <c r="K50" s="28">
        <v>3745536</v>
      </c>
    </row>
    <row r="51" spans="2:11" ht="23.25" customHeight="1">
      <c r="B51" s="157"/>
      <c r="C51" s="158"/>
      <c r="D51" s="159"/>
      <c r="E51" s="135"/>
      <c r="F51" s="135"/>
      <c r="G51" s="163" t="s">
        <v>79</v>
      </c>
      <c r="H51" s="161"/>
      <c r="I51" s="162"/>
      <c r="J51" s="27">
        <v>11539</v>
      </c>
      <c r="K51" s="27">
        <v>37834</v>
      </c>
    </row>
    <row r="52" spans="2:11" ht="38.25" customHeight="1">
      <c r="B52" s="157"/>
      <c r="C52" s="158"/>
      <c r="D52" s="159"/>
      <c r="E52" s="135"/>
      <c r="F52" s="135"/>
      <c r="G52" s="164" t="s">
        <v>78</v>
      </c>
      <c r="H52" s="165"/>
      <c r="I52" s="166"/>
      <c r="J52" s="27">
        <v>53720</v>
      </c>
      <c r="K52" s="27" t="s">
        <v>158</v>
      </c>
    </row>
    <row r="53" spans="2:11" ht="38.25" customHeight="1">
      <c r="B53" s="157"/>
      <c r="C53" s="158"/>
      <c r="D53" s="159"/>
      <c r="E53" s="135"/>
      <c r="F53" s="135"/>
      <c r="G53" s="164" t="s">
        <v>80</v>
      </c>
      <c r="H53" s="167"/>
      <c r="I53" s="168"/>
      <c r="J53" s="27" t="s">
        <v>158</v>
      </c>
      <c r="K53" s="27" t="s">
        <v>158</v>
      </c>
    </row>
    <row r="54" spans="2:11" ht="26.25" customHeight="1">
      <c r="B54" s="157"/>
      <c r="C54" s="158"/>
      <c r="D54" s="159"/>
      <c r="E54" s="135"/>
      <c r="F54" s="135"/>
      <c r="G54" s="164" t="s">
        <v>81</v>
      </c>
      <c r="H54" s="167"/>
      <c r="I54" s="168"/>
      <c r="J54" s="27" t="s">
        <v>158</v>
      </c>
      <c r="K54" s="27" t="s">
        <v>158</v>
      </c>
    </row>
    <row r="55" spans="2:11" ht="26.25" customHeight="1">
      <c r="B55" s="157"/>
      <c r="C55" s="158"/>
      <c r="D55" s="159"/>
      <c r="E55" s="135"/>
      <c r="F55" s="135"/>
      <c r="G55" s="164" t="s">
        <v>82</v>
      </c>
      <c r="H55" s="167"/>
      <c r="I55" s="168"/>
      <c r="J55" s="27">
        <v>3701</v>
      </c>
      <c r="K55" s="27">
        <v>-3292</v>
      </c>
    </row>
    <row r="56" spans="2:11" ht="12.75">
      <c r="B56" s="116" t="s">
        <v>33</v>
      </c>
      <c r="C56" s="117"/>
      <c r="D56" s="118"/>
      <c r="E56" s="109">
        <v>48058617</v>
      </c>
      <c r="F56" s="109">
        <v>29517031</v>
      </c>
      <c r="G56" s="102" t="s">
        <v>34</v>
      </c>
      <c r="H56" s="152"/>
      <c r="I56" s="153"/>
      <c r="J56" s="124">
        <v>-7116836</v>
      </c>
      <c r="K56" s="124">
        <v>-4797111</v>
      </c>
    </row>
    <row r="57" spans="2:11" ht="12.75">
      <c r="B57" s="149"/>
      <c r="C57" s="150"/>
      <c r="D57" s="151"/>
      <c r="E57" s="109"/>
      <c r="F57" s="109"/>
      <c r="G57" s="154"/>
      <c r="H57" s="155"/>
      <c r="I57" s="156"/>
      <c r="J57" s="125"/>
      <c r="K57" s="125"/>
    </row>
    <row r="58" spans="2:11" ht="36" customHeight="1">
      <c r="B58" s="136" t="s">
        <v>35</v>
      </c>
      <c r="C58" s="137"/>
      <c r="D58" s="138"/>
      <c r="E58" s="252">
        <v>-12755469</v>
      </c>
      <c r="F58" s="252">
        <v>3842834</v>
      </c>
      <c r="G58" s="145" t="s">
        <v>113</v>
      </c>
      <c r="H58" s="127"/>
      <c r="I58" s="128"/>
      <c r="J58" s="27">
        <v>2951</v>
      </c>
      <c r="K58" s="27">
        <v>6469</v>
      </c>
    </row>
    <row r="59" spans="2:11" ht="15.75" customHeight="1">
      <c r="B59" s="139"/>
      <c r="C59" s="140"/>
      <c r="D59" s="141"/>
      <c r="E59" s="253"/>
      <c r="F59" s="253"/>
      <c r="G59" s="146" t="s">
        <v>36</v>
      </c>
      <c r="H59" s="146"/>
      <c r="I59" s="146"/>
      <c r="J59" s="30">
        <v>305659</v>
      </c>
      <c r="K59" s="30">
        <v>390835</v>
      </c>
    </row>
    <row r="60" spans="2:11" ht="32.25" customHeight="1">
      <c r="B60" s="139"/>
      <c r="C60" s="140"/>
      <c r="D60" s="141"/>
      <c r="E60" s="253"/>
      <c r="F60" s="253"/>
      <c r="G60" s="126" t="s">
        <v>83</v>
      </c>
      <c r="H60" s="127"/>
      <c r="I60" s="128"/>
      <c r="J60" s="27">
        <v>-1581301</v>
      </c>
      <c r="K60" s="27">
        <v>-1547405</v>
      </c>
    </row>
    <row r="61" spans="2:11" ht="32.25" customHeight="1">
      <c r="B61" s="139"/>
      <c r="C61" s="140"/>
      <c r="D61" s="141"/>
      <c r="E61" s="253"/>
      <c r="F61" s="253"/>
      <c r="G61" s="126" t="s">
        <v>84</v>
      </c>
      <c r="H61" s="147"/>
      <c r="I61" s="148"/>
      <c r="J61" s="27">
        <v>4096908</v>
      </c>
      <c r="K61" s="27">
        <v>3833935</v>
      </c>
    </row>
    <row r="62" spans="2:11" ht="21" customHeight="1">
      <c r="B62" s="142"/>
      <c r="C62" s="143"/>
      <c r="D62" s="144"/>
      <c r="E62" s="254"/>
      <c r="F62" s="254"/>
      <c r="G62" s="116" t="s">
        <v>85</v>
      </c>
      <c r="H62" s="117"/>
      <c r="I62" s="118"/>
      <c r="J62" s="124">
        <v>685548</v>
      </c>
      <c r="K62" s="124">
        <v>608657</v>
      </c>
    </row>
    <row r="63" spans="2:11" ht="25.5" customHeight="1">
      <c r="B63" s="121" t="s">
        <v>37</v>
      </c>
      <c r="C63" s="122"/>
      <c r="D63" s="123"/>
      <c r="E63" s="28">
        <v>-12934016</v>
      </c>
      <c r="F63" s="28">
        <v>3733021</v>
      </c>
      <c r="G63" s="149"/>
      <c r="H63" s="150"/>
      <c r="I63" s="151"/>
      <c r="J63" s="125"/>
      <c r="K63" s="125"/>
    </row>
    <row r="64" spans="2:11" ht="22.5" customHeight="1">
      <c r="B64" s="110" t="s">
        <v>38</v>
      </c>
      <c r="C64" s="111"/>
      <c r="D64" s="112"/>
      <c r="E64" s="109"/>
      <c r="F64" s="109"/>
      <c r="G64" s="126" t="s">
        <v>86</v>
      </c>
      <c r="H64" s="127"/>
      <c r="I64" s="128"/>
      <c r="J64" s="27">
        <v>4705861</v>
      </c>
      <c r="K64" s="27">
        <v>4398488</v>
      </c>
    </row>
    <row r="65" spans="2:11" ht="12.75">
      <c r="B65" s="113"/>
      <c r="C65" s="114"/>
      <c r="D65" s="115"/>
      <c r="E65" s="109"/>
      <c r="F65" s="109"/>
      <c r="G65" s="129" t="s">
        <v>69</v>
      </c>
      <c r="H65" s="130"/>
      <c r="I65" s="131"/>
      <c r="J65" s="135">
        <v>14577985</v>
      </c>
      <c r="K65" s="135">
        <v>10271111</v>
      </c>
    </row>
    <row r="66" spans="2:11" ht="31.5" customHeight="1">
      <c r="B66" s="116" t="s">
        <v>39</v>
      </c>
      <c r="C66" s="117"/>
      <c r="D66" s="118"/>
      <c r="E66" s="27">
        <v>6998</v>
      </c>
      <c r="F66" s="27">
        <v>183850</v>
      </c>
      <c r="G66" s="132"/>
      <c r="H66" s="133"/>
      <c r="I66" s="134"/>
      <c r="J66" s="125"/>
      <c r="K66" s="125"/>
    </row>
    <row r="67" spans="2:11" ht="36.75" customHeight="1">
      <c r="B67" s="116" t="s">
        <v>40</v>
      </c>
      <c r="C67" s="117"/>
      <c r="D67" s="118"/>
      <c r="E67" s="30">
        <v>823080</v>
      </c>
      <c r="F67" s="30">
        <v>473701</v>
      </c>
      <c r="G67" s="106" t="s">
        <v>70</v>
      </c>
      <c r="H67" s="119"/>
      <c r="I67" s="120"/>
      <c r="J67" s="31">
        <v>6064772</v>
      </c>
      <c r="K67" s="31">
        <v>4268224</v>
      </c>
    </row>
    <row r="68" spans="2:11" ht="36" customHeight="1">
      <c r="B68" s="121" t="s">
        <v>73</v>
      </c>
      <c r="C68" s="122"/>
      <c r="D68" s="123"/>
      <c r="E68" s="46">
        <v>-816082</v>
      </c>
      <c r="F68" s="46">
        <v>-289851</v>
      </c>
      <c r="G68" s="97" t="s">
        <v>41</v>
      </c>
      <c r="H68" s="98"/>
      <c r="I68" s="99"/>
      <c r="J68" s="28">
        <v>3171743</v>
      </c>
      <c r="K68" s="28">
        <v>2095118</v>
      </c>
    </row>
    <row r="69" spans="2:11" ht="26.25" customHeight="1">
      <c r="B69" s="85" t="s">
        <v>42</v>
      </c>
      <c r="C69" s="85"/>
      <c r="D69" s="85"/>
      <c r="E69" s="109"/>
      <c r="F69" s="109"/>
      <c r="G69" s="110" t="s">
        <v>43</v>
      </c>
      <c r="H69" s="111"/>
      <c r="I69" s="112"/>
      <c r="J69" s="251" t="s">
        <v>158</v>
      </c>
      <c r="K69" s="251" t="s">
        <v>158</v>
      </c>
    </row>
    <row r="70" spans="2:11" ht="12.75">
      <c r="B70" s="85"/>
      <c r="C70" s="85"/>
      <c r="D70" s="85"/>
      <c r="E70" s="109"/>
      <c r="F70" s="109"/>
      <c r="G70" s="113"/>
      <c r="H70" s="114"/>
      <c r="I70" s="115"/>
      <c r="J70" s="251"/>
      <c r="K70" s="251"/>
    </row>
    <row r="71" spans="2:11" ht="39" customHeight="1">
      <c r="B71" s="102" t="s">
        <v>44</v>
      </c>
      <c r="C71" s="103"/>
      <c r="D71" s="104"/>
      <c r="E71" s="27">
        <v>14493963</v>
      </c>
      <c r="F71" s="27">
        <v>288508</v>
      </c>
      <c r="G71" s="105" t="s">
        <v>45</v>
      </c>
      <c r="H71" s="105"/>
      <c r="I71" s="105"/>
      <c r="J71" s="101">
        <v>3171743</v>
      </c>
      <c r="K71" s="101">
        <v>2095118</v>
      </c>
    </row>
    <row r="72" spans="2:11" ht="25.5" customHeight="1">
      <c r="B72" s="106" t="s">
        <v>46</v>
      </c>
      <c r="C72" s="107"/>
      <c r="D72" s="108"/>
      <c r="E72" s="30">
        <v>0</v>
      </c>
      <c r="F72" s="30">
        <v>0</v>
      </c>
      <c r="G72" s="105"/>
      <c r="H72" s="105"/>
      <c r="I72" s="105"/>
      <c r="J72" s="101"/>
      <c r="K72" s="101"/>
    </row>
    <row r="73" spans="2:11" ht="28.5" customHeight="1">
      <c r="B73" s="220" t="s">
        <v>131</v>
      </c>
      <c r="C73" s="221"/>
      <c r="D73" s="222"/>
      <c r="E73" s="29">
        <v>14493963</v>
      </c>
      <c r="F73" s="29">
        <v>288508</v>
      </c>
      <c r="G73" s="145" t="s">
        <v>47</v>
      </c>
      <c r="H73" s="127"/>
      <c r="I73" s="128"/>
      <c r="J73" s="27">
        <v>168977</v>
      </c>
      <c r="K73" s="27">
        <v>129718</v>
      </c>
    </row>
    <row r="74" spans="2:11" ht="39" customHeight="1">
      <c r="B74" s="97" t="s">
        <v>48</v>
      </c>
      <c r="C74" s="98"/>
      <c r="D74" s="99"/>
      <c r="E74" s="28">
        <v>66734255</v>
      </c>
      <c r="F74" s="28">
        <v>50699526</v>
      </c>
      <c r="G74" s="106" t="s">
        <v>115</v>
      </c>
      <c r="H74" s="119"/>
      <c r="I74" s="120"/>
      <c r="J74" s="27">
        <v>16780</v>
      </c>
      <c r="K74" s="27">
        <v>8338</v>
      </c>
    </row>
    <row r="75" spans="2:11" ht="41.25" customHeight="1">
      <c r="B75" s="97" t="s">
        <v>49</v>
      </c>
      <c r="C75" s="98"/>
      <c r="D75" s="99"/>
      <c r="E75" s="28">
        <v>65990390</v>
      </c>
      <c r="F75" s="34">
        <v>46967848</v>
      </c>
      <c r="G75" s="106" t="s">
        <v>114</v>
      </c>
      <c r="H75" s="119"/>
      <c r="I75" s="120"/>
      <c r="J75" s="27">
        <v>131467</v>
      </c>
      <c r="K75" s="27">
        <v>85044</v>
      </c>
    </row>
    <row r="76" spans="2:11" ht="36" customHeight="1">
      <c r="B76" s="97" t="s">
        <v>64</v>
      </c>
      <c r="C76" s="98"/>
      <c r="D76" s="99"/>
      <c r="E76" s="28">
        <v>743865</v>
      </c>
      <c r="F76" s="34">
        <v>3731678</v>
      </c>
      <c r="G76" s="100" t="s">
        <v>51</v>
      </c>
      <c r="H76" s="100"/>
      <c r="I76" s="100"/>
      <c r="J76" s="28">
        <v>2888079</v>
      </c>
      <c r="K76" s="28">
        <v>1888694</v>
      </c>
    </row>
    <row r="77" spans="2:11" ht="24.75" customHeight="1">
      <c r="B77" s="97" t="s">
        <v>65</v>
      </c>
      <c r="C77" s="98"/>
      <c r="D77" s="99"/>
      <c r="E77" s="28">
        <v>29634911</v>
      </c>
      <c r="F77" s="28">
        <v>30555435</v>
      </c>
      <c r="G77" s="223" t="s">
        <v>52</v>
      </c>
      <c r="H77" s="224"/>
      <c r="I77" s="225"/>
      <c r="J77" s="36"/>
      <c r="K77" s="36"/>
    </row>
    <row r="78" spans="2:11" ht="23.25" customHeight="1">
      <c r="B78" s="97" t="s">
        <v>66</v>
      </c>
      <c r="C78" s="98"/>
      <c r="D78" s="99"/>
      <c r="E78" s="28">
        <f>7876552-15000388</f>
        <v>-7123836</v>
      </c>
      <c r="F78" s="28">
        <f>3353164-8005366</f>
        <v>-4652202</v>
      </c>
      <c r="G78" s="100" t="s">
        <v>53</v>
      </c>
      <c r="H78" s="100"/>
      <c r="I78" s="100"/>
      <c r="J78" s="28">
        <v>2850</v>
      </c>
      <c r="K78" s="28">
        <v>2092</v>
      </c>
    </row>
    <row r="79" spans="2:11" ht="28.5" customHeight="1">
      <c r="B79" s="97" t="s">
        <v>67</v>
      </c>
      <c r="C79" s="98"/>
      <c r="D79" s="99"/>
      <c r="E79" s="28">
        <v>23254940</v>
      </c>
      <c r="F79" s="28">
        <v>29634911</v>
      </c>
      <c r="G79" s="100" t="s">
        <v>54</v>
      </c>
      <c r="H79" s="100"/>
      <c r="I79" s="100"/>
      <c r="J79" s="28">
        <v>1874</v>
      </c>
      <c r="K79" s="28">
        <v>2092</v>
      </c>
    </row>
    <row r="80" spans="2:11" ht="25.5" customHeight="1">
      <c r="B80" s="238" t="s">
        <v>141</v>
      </c>
      <c r="C80" s="238"/>
      <c r="D80" s="238"/>
      <c r="E80" s="47">
        <v>171086</v>
      </c>
      <c r="F80" s="47">
        <v>46956</v>
      </c>
      <c r="G80" s="239" t="s">
        <v>142</v>
      </c>
      <c r="H80" s="240"/>
      <c r="I80" s="241"/>
      <c r="J80" s="48">
        <v>1</v>
      </c>
      <c r="K80" s="52">
        <v>-2</v>
      </c>
    </row>
    <row r="81" spans="2:11" ht="25.5" customHeight="1">
      <c r="B81" s="242"/>
      <c r="C81" s="242"/>
      <c r="D81" s="242"/>
      <c r="E81" s="53"/>
      <c r="F81" s="53"/>
      <c r="G81" s="163" t="s">
        <v>143</v>
      </c>
      <c r="H81" s="249"/>
      <c r="I81" s="250"/>
      <c r="J81" s="49">
        <v>2888078</v>
      </c>
      <c r="K81" s="49">
        <v>1888696</v>
      </c>
    </row>
    <row r="82" spans="2:11" ht="25.5" customHeight="1">
      <c r="B82" s="242"/>
      <c r="C82" s="242"/>
      <c r="D82" s="242"/>
      <c r="E82" s="50"/>
      <c r="F82" s="50"/>
      <c r="G82" s="6"/>
      <c r="H82" s="6"/>
      <c r="I82" s="6"/>
      <c r="J82" s="7"/>
      <c r="K82" s="7"/>
    </row>
    <row r="84" spans="2:12" ht="12.75">
      <c r="B84" s="86" t="s">
        <v>8</v>
      </c>
      <c r="C84" s="86"/>
      <c r="D84" s="86"/>
      <c r="E84" s="86"/>
      <c r="F84" s="86"/>
      <c r="G84" s="86"/>
      <c r="H84" s="86"/>
      <c r="I84" s="86"/>
      <c r="J84" s="86"/>
      <c r="K84" s="86"/>
      <c r="L84" s="18"/>
    </row>
    <row r="86" spans="1:12" ht="18.75" customHeight="1">
      <c r="A86" s="15"/>
      <c r="B86" s="87"/>
      <c r="C86" s="88"/>
      <c r="D86" s="243">
        <v>2010</v>
      </c>
      <c r="E86" s="244"/>
      <c r="F86" s="244"/>
      <c r="G86" s="245"/>
      <c r="H86" s="246">
        <v>2009</v>
      </c>
      <c r="I86" s="247"/>
      <c r="J86" s="247"/>
      <c r="K86" s="248"/>
      <c r="L86" s="17"/>
    </row>
    <row r="87" spans="1:12" ht="21.75" customHeight="1">
      <c r="A87" s="14"/>
      <c r="B87" s="89"/>
      <c r="C87" s="90"/>
      <c r="D87" s="12" t="s">
        <v>56</v>
      </c>
      <c r="E87" s="12" t="s">
        <v>57</v>
      </c>
      <c r="F87" s="12" t="s">
        <v>58</v>
      </c>
      <c r="G87" s="12" t="s">
        <v>59</v>
      </c>
      <c r="H87" s="12" t="s">
        <v>56</v>
      </c>
      <c r="I87" s="12" t="s">
        <v>57</v>
      </c>
      <c r="J87" s="12" t="s">
        <v>58</v>
      </c>
      <c r="K87" s="12" t="s">
        <v>59</v>
      </c>
      <c r="L87" s="16"/>
    </row>
    <row r="88" spans="1:14" ht="12.75">
      <c r="A88" s="14"/>
      <c r="B88" s="233" t="s">
        <v>71</v>
      </c>
      <c r="C88" s="234"/>
      <c r="D88" s="56">
        <f>K88</f>
        <v>9082869</v>
      </c>
      <c r="E88" s="54">
        <v>4798195</v>
      </c>
      <c r="F88" s="54"/>
      <c r="G88" s="54">
        <f>D88+E88-F88</f>
        <v>13881064</v>
      </c>
      <c r="H88" s="54">
        <v>9082865</v>
      </c>
      <c r="I88" s="54">
        <v>4</v>
      </c>
      <c r="J88" s="54"/>
      <c r="K88" s="54">
        <f>H88+I88-J88</f>
        <v>9082869</v>
      </c>
      <c r="L88" s="32"/>
      <c r="N88" s="8"/>
    </row>
    <row r="89" spans="1:14" ht="12.75">
      <c r="A89" s="14"/>
      <c r="B89" s="233" t="s">
        <v>60</v>
      </c>
      <c r="C89" s="234"/>
      <c r="D89" s="56">
        <f aca="true" t="shared" si="0" ref="D89:D98">K89</f>
        <v>0</v>
      </c>
      <c r="E89" s="54"/>
      <c r="F89" s="54"/>
      <c r="G89" s="54">
        <f aca="true" t="shared" si="1" ref="G89:G98">D89+E89-F89</f>
        <v>0</v>
      </c>
      <c r="H89" s="54"/>
      <c r="I89" s="54"/>
      <c r="J89" s="54"/>
      <c r="K89" s="54">
        <f aca="true" t="shared" si="2" ref="K89:K98">H89+I89-J89</f>
        <v>0</v>
      </c>
      <c r="L89" s="32"/>
      <c r="N89" s="8"/>
    </row>
    <row r="90" spans="1:14" ht="24.75" customHeight="1">
      <c r="A90" s="14"/>
      <c r="B90" s="233" t="s">
        <v>87</v>
      </c>
      <c r="C90" s="234"/>
      <c r="D90" s="56">
        <f t="shared" si="0"/>
        <v>0</v>
      </c>
      <c r="E90" s="55"/>
      <c r="F90" s="55"/>
      <c r="G90" s="54">
        <f t="shared" si="1"/>
        <v>0</v>
      </c>
      <c r="H90" s="55"/>
      <c r="I90" s="55"/>
      <c r="J90" s="55"/>
      <c r="K90" s="54">
        <f t="shared" si="2"/>
        <v>0</v>
      </c>
      <c r="L90" s="32"/>
      <c r="N90" s="9"/>
    </row>
    <row r="91" spans="1:14" ht="22.5" customHeight="1">
      <c r="A91" s="14"/>
      <c r="B91" s="233" t="s">
        <v>61</v>
      </c>
      <c r="C91" s="234"/>
      <c r="D91" s="56">
        <f t="shared" si="0"/>
        <v>7979714</v>
      </c>
      <c r="E91" s="55">
        <v>6601829</v>
      </c>
      <c r="F91" s="55"/>
      <c r="G91" s="54">
        <f t="shared" si="1"/>
        <v>14581543</v>
      </c>
      <c r="H91" s="55">
        <v>7979714</v>
      </c>
      <c r="I91" s="55"/>
      <c r="J91" s="55"/>
      <c r="K91" s="54">
        <f t="shared" si="2"/>
        <v>7979714</v>
      </c>
      <c r="L91" s="32"/>
      <c r="N91" s="9"/>
    </row>
    <row r="92" spans="1:14" ht="21" customHeight="1">
      <c r="A92" s="14"/>
      <c r="B92" s="233" t="s">
        <v>88</v>
      </c>
      <c r="C92" s="234"/>
      <c r="D92" s="56">
        <f t="shared" si="0"/>
        <v>7824358</v>
      </c>
      <c r="E92" s="55">
        <v>2404727</v>
      </c>
      <c r="F92" s="55">
        <v>360868</v>
      </c>
      <c r="G92" s="54">
        <f t="shared" si="1"/>
        <v>9868217</v>
      </c>
      <c r="H92" s="55">
        <v>5058390</v>
      </c>
      <c r="I92" s="56">
        <v>2808118</v>
      </c>
      <c r="J92" s="56">
        <v>42150</v>
      </c>
      <c r="K92" s="54">
        <f t="shared" si="2"/>
        <v>7824358</v>
      </c>
      <c r="L92" s="32"/>
      <c r="N92" s="32"/>
    </row>
    <row r="93" spans="1:14" ht="27.75" customHeight="1">
      <c r="A93" s="14"/>
      <c r="B93" s="233" t="s">
        <v>74</v>
      </c>
      <c r="C93" s="234"/>
      <c r="D93" s="56">
        <f t="shared" si="0"/>
        <v>717441</v>
      </c>
      <c r="E93" s="56">
        <v>46441</v>
      </c>
      <c r="F93" s="56">
        <v>100874</v>
      </c>
      <c r="G93" s="54">
        <f t="shared" si="1"/>
        <v>663008</v>
      </c>
      <c r="H93" s="55">
        <v>648379</v>
      </c>
      <c r="I93" s="56">
        <v>154116</v>
      </c>
      <c r="J93" s="56">
        <v>85054</v>
      </c>
      <c r="K93" s="54">
        <f t="shared" si="2"/>
        <v>717441</v>
      </c>
      <c r="L93" s="32"/>
      <c r="M93" s="23"/>
      <c r="N93" s="9"/>
    </row>
    <row r="94" spans="1:14" ht="25.5" customHeight="1">
      <c r="A94" s="14"/>
      <c r="B94" s="233" t="s">
        <v>89</v>
      </c>
      <c r="C94" s="234"/>
      <c r="D94" s="56">
        <f t="shared" si="0"/>
        <v>2147597</v>
      </c>
      <c r="E94" s="56">
        <v>3236569</v>
      </c>
      <c r="F94" s="56">
        <v>2416640</v>
      </c>
      <c r="G94" s="54">
        <f t="shared" si="1"/>
        <v>2967526</v>
      </c>
      <c r="H94" s="55">
        <v>3049695</v>
      </c>
      <c r="I94" s="56">
        <v>2259130</v>
      </c>
      <c r="J94" s="56">
        <v>3161228</v>
      </c>
      <c r="K94" s="54">
        <f t="shared" si="2"/>
        <v>2147597</v>
      </c>
      <c r="L94" s="32"/>
      <c r="N94" s="9"/>
    </row>
    <row r="95" spans="1:14" ht="12.75">
      <c r="A95" s="13"/>
      <c r="B95" s="233" t="s">
        <v>62</v>
      </c>
      <c r="C95" s="234"/>
      <c r="D95" s="56">
        <f t="shared" si="0"/>
        <v>0</v>
      </c>
      <c r="E95" s="55"/>
      <c r="F95" s="55"/>
      <c r="G95" s="54">
        <f t="shared" si="1"/>
        <v>0</v>
      </c>
      <c r="H95" s="55"/>
      <c r="I95" s="55"/>
      <c r="J95" s="55"/>
      <c r="K95" s="54">
        <f t="shared" si="2"/>
        <v>0</v>
      </c>
      <c r="L95" s="32"/>
      <c r="M95" s="23"/>
      <c r="N95" s="9"/>
    </row>
    <row r="96" spans="1:14" ht="12.75">
      <c r="A96" s="13"/>
      <c r="B96" s="235" t="s">
        <v>90</v>
      </c>
      <c r="C96" s="236"/>
      <c r="D96" s="56">
        <f t="shared" si="0"/>
        <v>0</v>
      </c>
      <c r="E96" s="55"/>
      <c r="F96" s="55"/>
      <c r="G96" s="54">
        <f t="shared" si="1"/>
        <v>0</v>
      </c>
      <c r="H96" s="55"/>
      <c r="I96" s="55"/>
      <c r="J96" s="55"/>
      <c r="K96" s="54">
        <f t="shared" si="2"/>
        <v>0</v>
      </c>
      <c r="L96" s="32"/>
      <c r="N96" s="9"/>
    </row>
    <row r="97" spans="1:14" ht="31.5" customHeight="1">
      <c r="A97" s="13"/>
      <c r="B97" s="235" t="s">
        <v>91</v>
      </c>
      <c r="C97" s="236"/>
      <c r="D97" s="56">
        <f t="shared" si="0"/>
        <v>23324</v>
      </c>
      <c r="E97" s="56">
        <v>3497</v>
      </c>
      <c r="F97" s="56">
        <v>10939</v>
      </c>
      <c r="G97" s="54">
        <f t="shared" si="1"/>
        <v>15882</v>
      </c>
      <c r="H97" s="55"/>
      <c r="I97" s="55">
        <v>23324</v>
      </c>
      <c r="J97" s="55"/>
      <c r="K97" s="54">
        <f t="shared" si="2"/>
        <v>23324</v>
      </c>
      <c r="L97" s="32"/>
      <c r="N97" s="9"/>
    </row>
    <row r="98" spans="1:14" ht="31.5" customHeight="1">
      <c r="A98" s="13"/>
      <c r="B98" s="235" t="s">
        <v>147</v>
      </c>
      <c r="C98" s="236"/>
      <c r="D98" s="56">
        <f t="shared" si="0"/>
        <v>677425</v>
      </c>
      <c r="E98" s="56">
        <v>788076</v>
      </c>
      <c r="F98" s="56">
        <v>675343</v>
      </c>
      <c r="G98" s="54">
        <f t="shared" si="1"/>
        <v>790158</v>
      </c>
      <c r="H98" s="55">
        <v>425606</v>
      </c>
      <c r="I98" s="55">
        <v>495843</v>
      </c>
      <c r="J98" s="55">
        <v>244024</v>
      </c>
      <c r="K98" s="54">
        <f t="shared" si="2"/>
        <v>677425</v>
      </c>
      <c r="L98" s="32"/>
      <c r="N98" s="9"/>
    </row>
    <row r="99" spans="1:16" ht="27" customHeight="1">
      <c r="A99" s="13"/>
      <c r="B99" s="235" t="s">
        <v>63</v>
      </c>
      <c r="C99" s="236"/>
      <c r="D99" s="55">
        <f>D88+D89+D90+D91+D92+D93+D94-D95-D96-D97+D98</f>
        <v>28406080</v>
      </c>
      <c r="E99" s="55">
        <f aca="true" t="shared" si="3" ref="E99:K99">E88+E89+E90+E91+E92+E93+E94-E95-E96-E97+E98</f>
        <v>17872340</v>
      </c>
      <c r="F99" s="55">
        <f t="shared" si="3"/>
        <v>3542786</v>
      </c>
      <c r="G99" s="55">
        <f t="shared" si="3"/>
        <v>42735634</v>
      </c>
      <c r="H99" s="55">
        <f t="shared" si="3"/>
        <v>26244649</v>
      </c>
      <c r="I99" s="55">
        <f t="shared" si="3"/>
        <v>5693887</v>
      </c>
      <c r="J99" s="55">
        <f t="shared" si="3"/>
        <v>3532456</v>
      </c>
      <c r="K99" s="55">
        <f t="shared" si="3"/>
        <v>28406080</v>
      </c>
      <c r="L99" s="32"/>
      <c r="N99" s="9"/>
      <c r="P99" s="23"/>
    </row>
    <row r="100" spans="1:14" ht="27" customHeight="1">
      <c r="A100" s="13"/>
      <c r="B100" s="237" t="s">
        <v>75</v>
      </c>
      <c r="C100" s="237"/>
      <c r="D100" s="55"/>
      <c r="E100" s="55"/>
      <c r="F100" s="55"/>
      <c r="G100" s="55"/>
      <c r="H100" s="55"/>
      <c r="I100" s="55"/>
      <c r="J100" s="55"/>
      <c r="K100" s="55"/>
      <c r="L100" s="32"/>
      <c r="N100" s="9"/>
    </row>
    <row r="101" ht="16.5" customHeight="1">
      <c r="N101" s="9"/>
    </row>
    <row r="102" spans="2:11" ht="99.75" customHeight="1">
      <c r="B102" s="68" t="s">
        <v>148</v>
      </c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 ht="62.25" customHeight="1">
      <c r="B103" s="229" t="s">
        <v>149</v>
      </c>
      <c r="C103" s="229"/>
      <c r="D103" s="229"/>
      <c r="E103" s="229"/>
      <c r="F103" s="229"/>
      <c r="G103" s="229"/>
      <c r="H103" s="229"/>
      <c r="I103" s="229"/>
      <c r="J103" s="229"/>
      <c r="K103" s="229"/>
    </row>
    <row r="104" spans="2:11" ht="63" customHeight="1">
      <c r="B104" s="83" t="s">
        <v>154</v>
      </c>
      <c r="C104" s="230"/>
      <c r="D104" s="230"/>
      <c r="E104" s="230"/>
      <c r="F104" s="230"/>
      <c r="G104" s="230"/>
      <c r="H104" s="230"/>
      <c r="I104" s="230"/>
      <c r="J104" s="230"/>
      <c r="K104" s="230"/>
    </row>
    <row r="105" spans="2:11" ht="44.25" customHeight="1">
      <c r="B105" s="70" t="s">
        <v>72</v>
      </c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 ht="12.75" customHeight="1">
      <c r="B106" s="231" t="s">
        <v>150</v>
      </c>
      <c r="C106" s="232"/>
      <c r="D106" s="232"/>
      <c r="E106" s="232"/>
      <c r="F106" s="232"/>
      <c r="G106" s="232"/>
      <c r="H106" s="232"/>
      <c r="I106" s="232"/>
      <c r="J106" s="232"/>
      <c r="K106" s="232"/>
    </row>
    <row r="107" spans="2:11" ht="12.75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</row>
    <row r="108" spans="2:11" ht="12.75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</row>
    <row r="109" spans="2:11" ht="12.75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</row>
    <row r="110" spans="2:11" ht="12.75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</row>
    <row r="111" spans="2:11" ht="12.75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</row>
    <row r="112" spans="2:11" ht="51" customHeight="1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</row>
    <row r="113" spans="2:11" ht="78.75" customHeight="1">
      <c r="B113" s="228" t="s">
        <v>151</v>
      </c>
      <c r="C113" s="228"/>
      <c r="D113" s="228"/>
      <c r="E113" s="228"/>
      <c r="F113" s="228"/>
      <c r="G113" s="228"/>
      <c r="H113" s="228"/>
      <c r="I113" s="228"/>
      <c r="J113" s="228"/>
      <c r="K113" s="228"/>
    </row>
    <row r="114" spans="2:11" ht="13.5" customHeight="1"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2:11" ht="26.25" customHeight="1">
      <c r="B115" s="74" t="s">
        <v>55</v>
      </c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2:11" ht="12.75" customHeight="1">
      <c r="B116" s="76" t="s">
        <v>153</v>
      </c>
      <c r="C116" s="77"/>
      <c r="D116" s="77"/>
      <c r="E116" s="77"/>
      <c r="F116" s="77"/>
      <c r="G116" s="77"/>
      <c r="H116" s="77"/>
      <c r="I116" s="77"/>
      <c r="J116" s="77"/>
      <c r="K116" s="77"/>
    </row>
    <row r="117" spans="2:11" ht="9" customHeight="1">
      <c r="B117" s="77"/>
      <c r="C117" s="77"/>
      <c r="D117" s="77"/>
      <c r="E117" s="77"/>
      <c r="F117" s="77"/>
      <c r="G117" s="77"/>
      <c r="H117" s="77"/>
      <c r="I117" s="77"/>
      <c r="J117" s="77"/>
      <c r="K117" s="77"/>
    </row>
    <row r="118" spans="2:11" ht="16.5" customHeight="1">
      <c r="B118" s="78" t="s">
        <v>144</v>
      </c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2:11" ht="12.75" customHeight="1"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2:11" ht="129" customHeight="1">
      <c r="B120" s="226" t="s">
        <v>157</v>
      </c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ht="64.5" customHeight="1">
      <c r="B121" s="226" t="s">
        <v>152</v>
      </c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2:11" ht="38.25" customHeight="1">
      <c r="B122" s="226" t="s">
        <v>145</v>
      </c>
      <c r="C122" s="226"/>
      <c r="D122" s="226"/>
      <c r="E122" s="226"/>
      <c r="F122" s="226"/>
      <c r="G122" s="226"/>
      <c r="H122" s="226"/>
      <c r="I122" s="226"/>
      <c r="J122" s="226"/>
      <c r="K122" s="226"/>
    </row>
    <row r="124" spans="4:11" ht="12.75">
      <c r="D124" s="67" t="s">
        <v>125</v>
      </c>
      <c r="E124" s="67"/>
      <c r="F124" s="67"/>
      <c r="G124" s="67"/>
      <c r="H124" s="79" t="s">
        <v>146</v>
      </c>
      <c r="I124" s="227"/>
      <c r="J124" s="227"/>
      <c r="K124" s="227"/>
    </row>
    <row r="125" spans="4:11" ht="12.75">
      <c r="D125" s="67" t="s">
        <v>127</v>
      </c>
      <c r="E125" s="67"/>
      <c r="F125" s="67"/>
      <c r="G125" s="67"/>
      <c r="H125" s="67" t="s">
        <v>128</v>
      </c>
      <c r="I125" s="67"/>
      <c r="J125" s="67"/>
      <c r="K125" s="67"/>
    </row>
  </sheetData>
  <sheetProtection/>
  <mergeCells count="187"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5"/>
    <mergeCell ref="E24:E25"/>
    <mergeCell ref="F24:F25"/>
    <mergeCell ref="G24:I24"/>
    <mergeCell ref="G25:I25"/>
    <mergeCell ref="B26:D27"/>
    <mergeCell ref="E26:E27"/>
    <mergeCell ref="F26:F27"/>
    <mergeCell ref="G26:I26"/>
    <mergeCell ref="G27:I27"/>
    <mergeCell ref="G35:I35"/>
    <mergeCell ref="G36:I36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2"/>
    <mergeCell ref="G33:I33"/>
    <mergeCell ref="G34:I34"/>
    <mergeCell ref="B37:D37"/>
    <mergeCell ref="G37:I37"/>
    <mergeCell ref="J43:J44"/>
    <mergeCell ref="K43:K44"/>
    <mergeCell ref="G39:I39"/>
    <mergeCell ref="B40:D40"/>
    <mergeCell ref="G40:I40"/>
    <mergeCell ref="B42:F42"/>
    <mergeCell ref="B38:D38"/>
    <mergeCell ref="G38:I38"/>
    <mergeCell ref="G42:K42"/>
    <mergeCell ref="G49:I49"/>
    <mergeCell ref="B43:D44"/>
    <mergeCell ref="E43:E44"/>
    <mergeCell ref="F43:F44"/>
    <mergeCell ref="G43:I44"/>
    <mergeCell ref="G55:I55"/>
    <mergeCell ref="B45:D45"/>
    <mergeCell ref="G45:I45"/>
    <mergeCell ref="B46:D46"/>
    <mergeCell ref="G46:I46"/>
    <mergeCell ref="B47:D49"/>
    <mergeCell ref="E47:E49"/>
    <mergeCell ref="F47:F49"/>
    <mergeCell ref="G47:I47"/>
    <mergeCell ref="G48:I48"/>
    <mergeCell ref="J56:J57"/>
    <mergeCell ref="K56:K57"/>
    <mergeCell ref="B50:D55"/>
    <mergeCell ref="E50:E55"/>
    <mergeCell ref="F50:F55"/>
    <mergeCell ref="G50:I50"/>
    <mergeCell ref="G51:I51"/>
    <mergeCell ref="G52:I52"/>
    <mergeCell ref="G53:I53"/>
    <mergeCell ref="G54:I54"/>
    <mergeCell ref="G60:I60"/>
    <mergeCell ref="G61:I61"/>
    <mergeCell ref="G62:I63"/>
    <mergeCell ref="B66:D66"/>
    <mergeCell ref="B56:D57"/>
    <mergeCell ref="E56:E57"/>
    <mergeCell ref="F56:F57"/>
    <mergeCell ref="G56:I57"/>
    <mergeCell ref="K62:K63"/>
    <mergeCell ref="B63:D63"/>
    <mergeCell ref="B64:D65"/>
    <mergeCell ref="E64:E65"/>
    <mergeCell ref="F64:F65"/>
    <mergeCell ref="G64:I64"/>
    <mergeCell ref="G65:I66"/>
    <mergeCell ref="J65:J66"/>
    <mergeCell ref="K65:K66"/>
    <mergeCell ref="B58:D62"/>
    <mergeCell ref="B67:D67"/>
    <mergeCell ref="G67:I67"/>
    <mergeCell ref="B68:D68"/>
    <mergeCell ref="G68:I68"/>
    <mergeCell ref="G69:I70"/>
    <mergeCell ref="J62:J63"/>
    <mergeCell ref="E58:E62"/>
    <mergeCell ref="F58:F62"/>
    <mergeCell ref="G58:I58"/>
    <mergeCell ref="G59:I59"/>
    <mergeCell ref="J69:J70"/>
    <mergeCell ref="K69:K70"/>
    <mergeCell ref="B71:D71"/>
    <mergeCell ref="G71:I72"/>
    <mergeCell ref="J71:J72"/>
    <mergeCell ref="K71:K72"/>
    <mergeCell ref="B72:D72"/>
    <mergeCell ref="B69:D70"/>
    <mergeCell ref="E69:E70"/>
    <mergeCell ref="F69:F70"/>
    <mergeCell ref="B79:D79"/>
    <mergeCell ref="G79:I79"/>
    <mergeCell ref="B73:D73"/>
    <mergeCell ref="G73:I73"/>
    <mergeCell ref="G74:I74"/>
    <mergeCell ref="G75:I75"/>
    <mergeCell ref="B74:D74"/>
    <mergeCell ref="B75:D75"/>
    <mergeCell ref="B76:D76"/>
    <mergeCell ref="G76:I76"/>
    <mergeCell ref="B77:D77"/>
    <mergeCell ref="G77:I77"/>
    <mergeCell ref="B78:D78"/>
    <mergeCell ref="G78:I78"/>
    <mergeCell ref="B86:C87"/>
    <mergeCell ref="D86:G86"/>
    <mergeCell ref="H86:K86"/>
    <mergeCell ref="B88:C88"/>
    <mergeCell ref="B81:D81"/>
    <mergeCell ref="G81:I81"/>
    <mergeCell ref="B89:C89"/>
    <mergeCell ref="B90:C90"/>
    <mergeCell ref="B91:C91"/>
    <mergeCell ref="B98:C98"/>
    <mergeCell ref="B80:D80"/>
    <mergeCell ref="G80:I80"/>
    <mergeCell ref="B92:C92"/>
    <mergeCell ref="B93:C93"/>
    <mergeCell ref="B82:D82"/>
    <mergeCell ref="B84:K84"/>
    <mergeCell ref="B102:K102"/>
    <mergeCell ref="B94:C94"/>
    <mergeCell ref="B95:C95"/>
    <mergeCell ref="B96:C96"/>
    <mergeCell ref="B97:C97"/>
    <mergeCell ref="B99:C99"/>
    <mergeCell ref="B100:C100"/>
    <mergeCell ref="B113:K113"/>
    <mergeCell ref="B115:K115"/>
    <mergeCell ref="B116:K117"/>
    <mergeCell ref="B118:K118"/>
    <mergeCell ref="B103:K103"/>
    <mergeCell ref="B104:K104"/>
    <mergeCell ref="B105:K105"/>
    <mergeCell ref="B106:K112"/>
    <mergeCell ref="D125:G125"/>
    <mergeCell ref="H125:K125"/>
    <mergeCell ref="B120:K120"/>
    <mergeCell ref="B121:K121"/>
    <mergeCell ref="B122:K122"/>
    <mergeCell ref="D124:G124"/>
    <mergeCell ref="H124:K124"/>
  </mergeCells>
  <printOptions horizontalCentered="1"/>
  <pageMargins left="0.5511811023622047" right="0.35433070866141736" top="0.5511811023622047" bottom="0.5905511811023623" header="0.5118110236220472" footer="0.5118110236220472"/>
  <pageSetup horizontalDpi="300" verticalDpi="300" orientation="portrait" paperSize="9" scale="85" r:id="rId1"/>
  <headerFooter alignWithMargins="0">
    <oddFooter>&amp;C&amp;P</oddFooter>
  </headerFooter>
  <rowBreaks count="3" manualBreakCount="3">
    <brk id="40" max="255" man="1"/>
    <brk id="77" max="11" man="1"/>
    <brk id="1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Biljana Stojanovic</cp:lastModifiedBy>
  <cp:lastPrinted>2011-07-04T07:24:45Z</cp:lastPrinted>
  <dcterms:created xsi:type="dcterms:W3CDTF">2007-02-12T13:02:25Z</dcterms:created>
  <dcterms:modified xsi:type="dcterms:W3CDTF">2011-07-11T10:51:50Z</dcterms:modified>
  <cp:category/>
  <cp:version/>
  <cp:contentType/>
  <cp:contentStatus/>
</cp:coreProperties>
</file>