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0" yWindow="645" windowWidth="15360" windowHeight="8595" activeTab="0"/>
  </bookViews>
  <sheets>
    <sheet name="Izvod" sheetId="1" r:id="rId1"/>
  </sheets>
  <definedNames/>
  <calcPr fullCalcOnLoad="1"/>
</workbook>
</file>

<file path=xl/sharedStrings.xml><?xml version="1.0" encoding="utf-8"?>
<sst xmlns="http://schemas.openxmlformats.org/spreadsheetml/2006/main" count="130" uniqueCount="115">
  <si>
    <t>2009.</t>
  </si>
  <si>
    <t>I OSNOVNI PODACI</t>
  </si>
  <si>
    <t>1. skrаćeni nаziv:</t>
  </si>
  <si>
    <t>2. аdresа:</t>
  </si>
  <si>
    <t>3. mаtični broj:</t>
  </si>
  <si>
    <t>4. pib:</t>
  </si>
  <si>
    <t>II FINANSIJSKI IZVEŠTAJI</t>
  </si>
  <si>
    <t>BILANS STANJA (u 000 rsd)</t>
  </si>
  <si>
    <t>AKTIVA</t>
  </si>
  <si>
    <t>A. STALNA IMOVINA</t>
  </si>
  <si>
    <t>I Neuplаćeni upisаni kаpitаl</t>
  </si>
  <si>
    <t>II Goodwill</t>
  </si>
  <si>
    <t>III Nemаterijаlnа ulаgаnjа</t>
  </si>
  <si>
    <t>IV Nekretnine, postrojenjа, opremа i biološkа sredstvа</t>
  </si>
  <si>
    <t>V Dugoročni finаnsijski plаsmаni</t>
  </si>
  <si>
    <t>I Zalihe</t>
  </si>
  <si>
    <t>II Stаlnа sredstvа nemenjenа prodаji i 
sredstvа poslovаnjа koje se obustаvljа</t>
  </si>
  <si>
    <t>B. OBRTNA IMOVINA</t>
  </si>
  <si>
    <t>А. KAPITAL</t>
  </si>
  <si>
    <t>I Osnovni kapital</t>
  </si>
  <si>
    <t>II Neuplаćeni upisаni kаpitаl</t>
  </si>
  <si>
    <t>III Rezerve</t>
  </si>
  <si>
    <t>IV Revаlorizаcione rezerve</t>
  </si>
  <si>
    <t>VII Nerаspoređeni dobitаk</t>
  </si>
  <si>
    <t>VIII Gubitаk</t>
  </si>
  <si>
    <t>IX Otkupljene sopstvene аkcije</t>
  </si>
  <si>
    <t>B. DUGOROČNA REZERVISANJA I OBAVEZE</t>
  </si>
  <si>
    <t>I Dugoročnа rezervisаnjа</t>
  </si>
  <si>
    <t>II Dugoročne obаveze</t>
  </si>
  <si>
    <t>III Krаtkoročne obаveze</t>
  </si>
  <si>
    <t>IZVEŠTAJ O TOKOVIMA GOTOVINE ( u 000 rsd)</t>
  </si>
  <si>
    <t>BILANS USPEHA  (u 000 rsd)</t>
  </si>
  <si>
    <t>А. TOKOVI GOTOVINE IZ
POSLOVNIH AKTIVNOSTI</t>
  </si>
  <si>
    <t>III Neto priliv/odliv gotovine</t>
  </si>
  <si>
    <t>C. TOKOVI GOTOVINE IZ 
AKTIVNOSTI FINANSIRANJA</t>
  </si>
  <si>
    <t>D. SVEGA PRILIVI GOTOVINE</t>
  </si>
  <si>
    <t>E. SVEGA ODLIVI GOTOVINE</t>
  </si>
  <si>
    <t>K. GOTOVINA NA KRAJU OBRAČUNSKOG PERIODA</t>
  </si>
  <si>
    <t>А. PRIHODI I RASHODI IZ REDOVNOG POSLOVANJA</t>
  </si>
  <si>
    <t>I Poslovni prihodi</t>
  </si>
  <si>
    <t>II Poslovni rаshodi</t>
  </si>
  <si>
    <t>B. DOBIT/ GUBITAK PRE OPOREZIVANJA</t>
  </si>
  <si>
    <t>C. POREZ NA DOBIT</t>
  </si>
  <si>
    <t>E. NETO DOБITAK/GUБITAK</t>
  </si>
  <si>
    <t>F. NETO DOBITAK KOJI PRIPADA MANJINSKIM ULAGAČIMA</t>
  </si>
  <si>
    <t>H. ZARADA PO AKCIJI</t>
  </si>
  <si>
    <t>1. Osnovnа zаrаdа po аkciji</t>
  </si>
  <si>
    <t>2. Umаnjenа (rаzvodnjenа) 
zаrаdа po аkciji</t>
  </si>
  <si>
    <t xml:space="preserve">IZVEŠTAJ O PROMENAMA NA KAPITALU (u 000 rsd) </t>
  </si>
  <si>
    <t>Osnovni kapital</t>
  </si>
  <si>
    <t>Ostali kapital</t>
  </si>
  <si>
    <t>Neup. upisаni kаpitаl</t>
  </si>
  <si>
    <t>Emisionа premijа</t>
  </si>
  <si>
    <t>Rezerve</t>
  </si>
  <si>
    <t>Revаlorizаcione rezerve</t>
  </si>
  <si>
    <t>PASIVA</t>
  </si>
  <si>
    <t>D. Isplаćenа ličnа primаnjа 
poslodavcu</t>
  </si>
  <si>
    <t>I Prilivi got. iz аktivnosti finаnsiranja</t>
  </si>
  <si>
    <t>II Odlivi got. iz аktivnosti finаnsiranja</t>
  </si>
  <si>
    <t>Nerаspoređeni dobitаk</t>
  </si>
  <si>
    <t>Gubitаk do vis. kаpitаlа</t>
  </si>
  <si>
    <t>UKUPNO</t>
  </si>
  <si>
    <t>Otkupljene sopst. akcije</t>
  </si>
  <si>
    <t>Stаnje nа početku god.</t>
  </si>
  <si>
    <t>Povećаnje tokom god.</t>
  </si>
  <si>
    <t>Smаnjenje tokom god.</t>
  </si>
  <si>
    <t>Stаnje nа krаju god.</t>
  </si>
  <si>
    <t xml:space="preserve">III ZAKLJUČNO MIŠLJENJE NEZAVISNOG REVIZORA O FINANSIJSKOM IZVEŠTAJU:  </t>
  </si>
  <si>
    <t>IV ZNAČAJNE PROMENE PRAVNOG I FINANSIJSKOG POLOŽAJA DRUŠTVA I DRUGE VAŽNE PROMENE PODATAKA SADRŽANIH U PROSPEKTU ZA IZDAVANJE, ODNOSNO PROSPEKTU ZA ORGANIZOVANO TRGOVANJE HARTIJAMA OD VREDNOSTI</t>
  </si>
  <si>
    <t>V Nereаlizovаni dobici po osnovu HOV</t>
  </si>
  <si>
    <t>VI Nereаlizovаni gubici po osnovu HOV</t>
  </si>
  <si>
    <t>G. NETO DOBITAK KOJI PRIPADA 
VLASNICIMA MATIČNOG PRAVNOG LICA</t>
  </si>
  <si>
    <t>Gubitak iznad visine kapitala</t>
  </si>
  <si>
    <t>Nа osnovu Zаkonа o tržištu hаrtijа od vrednosti i drugih finаnsijskih instrumenаtа ("Službeni glаsnik RS",  br. 47/2006) i Prаvilnikа o sаdržini i nаčinu izveštаvаnjа jаvnih društаvа obаveštаvаnju o posedovаnju аkcijа sа prаvom glаsа ("Službeni glаsnik RS", br. 100/2006, 116/2006 i 37/2009), objаvljuje se</t>
  </si>
  <si>
    <t>2010.</t>
  </si>
  <si>
    <t>III Krаtk. potrаživаnjа, plаsmаni i gotovina</t>
  </si>
  <si>
    <t>IV Poslovni gubitak</t>
  </si>
  <si>
    <t>III Poslovni dobitаk</t>
  </si>
  <si>
    <t>V Finаnsijski prihodi</t>
  </si>
  <si>
    <t>VI Finаnsijski rаshodi</t>
  </si>
  <si>
    <t>VII Ostаli prihodi</t>
  </si>
  <si>
    <t>VIII Ostаli rаshodi</t>
  </si>
  <si>
    <t>B. TOKOVI GOTOVINE IZ AKTIVNOSTI INVESTIRANJA</t>
  </si>
  <si>
    <t>I Prilivi got. iz аktivnosti investiranja</t>
  </si>
  <si>
    <t>II Odlivi got. iz аktivnosti investiranja</t>
  </si>
  <si>
    <t>I Prilivi got. iz poslovnih aktivnosti</t>
  </si>
  <si>
    <t>II Odlivi got. iz poslovnih aktivnosti</t>
  </si>
  <si>
    <t>F. NETO PRILIV GOTOVINE</t>
  </si>
  <si>
    <t>G. NETO ODLIV GOTOVINE</t>
  </si>
  <si>
    <t>H. GOTOVINA NA POČETKU OBRAČUNSKOG PERIODA</t>
  </si>
  <si>
    <t>I. POZITIVNE  KURSNE RAZLIKE PO OSNOVU PRERAČUNA GOTOVINE</t>
  </si>
  <si>
    <t>J. NEGATIVNE  KURSNE RAZLIKE PO OSNOVU PRERAČUNA GOTOVINE</t>
  </si>
  <si>
    <t>C. ODLOŽENA PORESKA SREDSTVA</t>
  </si>
  <si>
    <t>D. POSLOVNA IMOVINA</t>
  </si>
  <si>
    <t>E. GUBITAK IZNAD VISINE KAPITALA</t>
  </si>
  <si>
    <t>F. UKUPNA AKTIVA</t>
  </si>
  <si>
    <t>G. VANBILANSNA AKTIVA</t>
  </si>
  <si>
    <t>C. ODLOŽENE PORESKE OBAVEZE</t>
  </si>
  <si>
    <t>D. UKUPNA PASIVA</t>
  </si>
  <si>
    <t>E. VANBILANSNA PASIVA</t>
  </si>
  <si>
    <t>X Gubitak iz redovnog posl. pre oporezivanja</t>
  </si>
  <si>
    <t>XI NETO dobitаk posl. koje se obustаvljа</t>
  </si>
  <si>
    <t>IX Dobitak iz redovnog posl. pre oporezivanja</t>
  </si>
  <si>
    <t>XII NETO gubitаk posl. koje se obustаvljа</t>
  </si>
  <si>
    <t>Nerealiz. dobici po osnovu hov</t>
  </si>
  <si>
    <t>IZVOD IZ FINANSIJSKIH IZVEŠTAJA ZA 2010. GODINU</t>
  </si>
  <si>
    <t>V MESTO I VREME GDE SE MOŽE IZVRŠITI UVID U FINANSIJSKE IZVEŠTAJE I IZVEŠTAJ OVLAŠĆENOG REVIZORA</t>
  </si>
  <si>
    <t>Nerealizovani gubici po osnovu hov</t>
  </si>
  <si>
    <t>ZASTAVA AUTO PROMET AD NOVI SAD</t>
  </si>
  <si>
    <t>Temerinska br. 37</t>
  </si>
  <si>
    <t xml:space="preserve">U dogovorenom terminu na adresu izdavaoca: Novi Sad, Temerinska br. 37 ili na sajtu Društva - www.zastavaautopromet.rs                                                                                                                                                    </t>
  </si>
  <si>
    <t>Po našem mišljenju, osim za efekte pitanja iznetih u pasusu Osnov za mišljenje sa rezervom, finansijski izveštaji prikazuju istinito i objektivno, po svim materijalno značajnim pitanjima, finansijski položaj Akcionarskog društva za promet i održavanje vozila, “ZASTAVA AUTO PROMET”, Novi Sad,  na dan 31. decembra 2010. godine, kao i rezultate njegovog poslovanja i tokove gotovine za godinu koja se završava na taj dan, u skladu sa računovodstvenim propisima Republike Srbije.</t>
  </si>
  <si>
    <t>Aleksandar Stošić, direktor</t>
  </si>
  <si>
    <r>
      <t>U skladu sa odlukom Skupštine akcionara od 21.09.2009. godine, Ugovorom o odvajanju od akcionarskog društva uz osnivanje akcionarskog društva od 21.09.2009. godine i izmenama i dopunama navedenih dokumenata Zastava promet AD Sombor je izvršila statusnu promenu prema odredbama Zakona o privrednim društvima odvajanje uz osnivanje. 
U skladu sa Rešenjem Agencije za privredne registre od 24.12.2009. godine i Rešenjem Komisije za hartije od vrednosti od 18.02.2010. godine (del.br. 470-30-150/4-10), kao i Zaključkom Komisije za hartije od vrednosti od 31.03.2010. godine (del.br 4/0-30-150/8-10), nakon promene akcijski kapital iznosi 228.137.500,00 rsd i podeljen je na 456.275 akcija nominalne vrednosti 500,00 rsd. Kapital novoosnovanog privrednog društva Zastava auto promet AD Novi Sad iznosi 69.381.000 rsd odnosno 138.762 akcije nominalne vrednosti 500,00 rsd. 
Sve emitovane akcije su evidentirane u informacionom sistemu Centralnog registra hartija od vrednosti.</t>
    </r>
    <r>
      <rPr>
        <sz val="10"/>
        <rFont val="Calibri"/>
        <family val="2"/>
      </rPr>
      <t xml:space="preserve">
</t>
    </r>
  </si>
  <si>
    <t>U Novom Sadu, 11.07.2011. god.</t>
  </si>
</sst>
</file>

<file path=xl/styles.xml><?xml version="1.0" encoding="utf-8"?>
<styleSheet xmlns="http://schemas.openxmlformats.org/spreadsheetml/2006/main">
  <numFmts count="21">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_);_(* \(#,##0\);_(* \-_);_(@_)"/>
  </numFmts>
  <fonts count="52">
    <font>
      <sz val="10"/>
      <name val="Arial"/>
      <family val="0"/>
    </font>
    <font>
      <u val="single"/>
      <sz val="10"/>
      <color indexed="12"/>
      <name val="Arial"/>
      <family val="2"/>
    </font>
    <font>
      <u val="single"/>
      <sz val="10"/>
      <color indexed="36"/>
      <name val="Arial"/>
      <family val="2"/>
    </font>
    <font>
      <sz val="8"/>
      <name val="Calibri"/>
      <family val="2"/>
    </font>
    <font>
      <sz val="10"/>
      <name val="Calibri"/>
      <family val="2"/>
    </font>
    <font>
      <b/>
      <sz val="10"/>
      <name val="Calibri"/>
      <family val="2"/>
    </font>
    <font>
      <b/>
      <sz val="8"/>
      <name val="Calibri"/>
      <family val="2"/>
    </font>
    <font>
      <b/>
      <u val="single"/>
      <sz val="10"/>
      <name val="Calibri"/>
      <family val="2"/>
    </font>
    <font>
      <b/>
      <sz val="9"/>
      <name val="Calibri"/>
      <family val="2"/>
    </font>
    <font>
      <sz val="7"/>
      <name val="Calibri"/>
      <family val="2"/>
    </font>
    <font>
      <b/>
      <u val="single"/>
      <sz val="8"/>
      <name val="Calibri"/>
      <family val="2"/>
    </font>
    <font>
      <sz val="8"/>
      <color indexed="48"/>
      <name val="Calibri"/>
      <family val="2"/>
    </font>
    <font>
      <sz val="8"/>
      <color indexed="8"/>
      <name val="Calibri"/>
      <family val="2"/>
    </font>
    <font>
      <b/>
      <sz val="10"/>
      <color indexed="8"/>
      <name val="Calibri"/>
      <family val="2"/>
    </font>
    <font>
      <sz val="9"/>
      <name val="Calibri"/>
      <family val="2"/>
    </font>
    <font>
      <b/>
      <sz val="11"/>
      <name val="Calibri"/>
      <family val="2"/>
    </font>
    <font>
      <b/>
      <sz val="11"/>
      <color indexed="48"/>
      <name val="Calibri"/>
      <family val="2"/>
    </font>
    <font>
      <b/>
      <sz val="8"/>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double"/>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9">
    <xf numFmtId="0" fontId="0" fillId="0" borderId="0" xfId="0" applyAlignment="1">
      <alignment/>
    </xf>
    <xf numFmtId="0" fontId="3" fillId="33" borderId="0" xfId="0" applyFont="1" applyFill="1" applyAlignment="1">
      <alignment horizontal="justify" vertical="center" wrapText="1"/>
    </xf>
    <xf numFmtId="0" fontId="4" fillId="33" borderId="0" xfId="0" applyFont="1" applyFill="1" applyAlignment="1">
      <alignment/>
    </xf>
    <xf numFmtId="0" fontId="5" fillId="33" borderId="0" xfId="0" applyFont="1" applyFill="1" applyAlignment="1">
      <alignment horizontal="center"/>
    </xf>
    <xf numFmtId="0" fontId="3" fillId="33" borderId="0" xfId="0" applyFont="1" applyFill="1" applyAlignment="1">
      <alignment/>
    </xf>
    <xf numFmtId="0" fontId="6" fillId="33" borderId="0" xfId="0" applyFont="1" applyFill="1" applyAlignment="1">
      <alignment/>
    </xf>
    <xf numFmtId="0" fontId="5" fillId="33" borderId="0" xfId="0" applyFont="1" applyFill="1" applyBorder="1" applyAlignment="1">
      <alignment horizontal="left"/>
    </xf>
    <xf numFmtId="0" fontId="3" fillId="33" borderId="0" xfId="0" applyFont="1" applyFill="1" applyBorder="1" applyAlignment="1">
      <alignment horizontal="center"/>
    </xf>
    <xf numFmtId="0" fontId="3" fillId="33" borderId="10" xfId="0" applyFont="1" applyFill="1" applyBorder="1" applyAlignment="1">
      <alignment horizontal="left"/>
    </xf>
    <xf numFmtId="0" fontId="3" fillId="33" borderId="10" xfId="0" applyFont="1" applyFill="1" applyBorder="1" applyAlignment="1">
      <alignment horizontal="center"/>
    </xf>
    <xf numFmtId="0" fontId="3" fillId="33" borderId="0" xfId="0" applyFont="1" applyFill="1" applyBorder="1" applyAlignment="1">
      <alignment horizontal="left"/>
    </xf>
    <xf numFmtId="0" fontId="7" fillId="33" borderId="0" xfId="0" applyFont="1" applyFill="1" applyBorder="1" applyAlignment="1">
      <alignment horizontal="left"/>
    </xf>
    <xf numFmtId="0" fontId="8" fillId="33" borderId="0" xfId="0" applyFont="1" applyFill="1" applyBorder="1" applyAlignment="1">
      <alignment horizontal="center" vertical="center"/>
    </xf>
    <xf numFmtId="0" fontId="6" fillId="33" borderId="0" xfId="0" applyFont="1" applyFill="1" applyBorder="1" applyAlignment="1">
      <alignment horizontal="center" vertical="center"/>
    </xf>
    <xf numFmtId="3" fontId="3" fillId="33" borderId="0" xfId="0" applyNumberFormat="1" applyFont="1" applyFill="1" applyBorder="1" applyAlignment="1">
      <alignment horizontal="right" vertical="center"/>
    </xf>
    <xf numFmtId="0" fontId="3" fillId="33" borderId="0" xfId="0" applyFont="1" applyFill="1" applyBorder="1" applyAlignment="1">
      <alignment horizontal="right" vertical="center"/>
    </xf>
    <xf numFmtId="0" fontId="8" fillId="33" borderId="0" xfId="0" applyFont="1" applyFill="1" applyBorder="1" applyAlignment="1">
      <alignment horizontal="center"/>
    </xf>
    <xf numFmtId="0" fontId="3" fillId="33" borderId="0" xfId="0" applyFont="1" applyFill="1" applyBorder="1" applyAlignment="1">
      <alignment vertical="center"/>
    </xf>
    <xf numFmtId="0" fontId="9" fillId="33" borderId="0" xfId="0" applyFont="1" applyFill="1" applyBorder="1" applyAlignment="1">
      <alignment horizontal="center" vertical="top" wrapText="1"/>
    </xf>
    <xf numFmtId="3" fontId="3" fillId="33" borderId="0" xfId="0" applyNumberFormat="1" applyFont="1" applyFill="1" applyBorder="1" applyAlignment="1">
      <alignment horizontal="right" vertical="center" wrapText="1"/>
    </xf>
    <xf numFmtId="0" fontId="4" fillId="33" borderId="0" xfId="0" applyFont="1" applyFill="1" applyBorder="1" applyAlignment="1">
      <alignment horizontal="right" vertical="center"/>
    </xf>
    <xf numFmtId="0" fontId="4" fillId="33" borderId="0" xfId="0" applyFont="1" applyFill="1" applyAlignment="1">
      <alignment vertical="top"/>
    </xf>
    <xf numFmtId="0" fontId="9" fillId="33" borderId="0" xfId="0" applyFont="1" applyFill="1" applyBorder="1" applyAlignment="1">
      <alignment vertical="top"/>
    </xf>
    <xf numFmtId="0" fontId="4" fillId="33" borderId="0" xfId="0" applyFont="1" applyFill="1" applyBorder="1" applyAlignment="1">
      <alignment/>
    </xf>
    <xf numFmtId="0" fontId="4" fillId="33" borderId="0" xfId="0" applyFont="1" applyFill="1" applyBorder="1" applyAlignment="1">
      <alignment horizontal="justify" vertical="center"/>
    </xf>
    <xf numFmtId="0" fontId="7" fillId="33" borderId="0" xfId="0" applyFont="1" applyFill="1" applyBorder="1" applyAlignment="1">
      <alignment horizontal="justify" vertical="center" wrapText="1"/>
    </xf>
    <xf numFmtId="0" fontId="10" fillId="33" borderId="0" xfId="0" applyFont="1" applyFill="1" applyBorder="1" applyAlignment="1">
      <alignment horizontal="justify" vertical="center"/>
    </xf>
    <xf numFmtId="0" fontId="3" fillId="33" borderId="0" xfId="0" applyFont="1" applyFill="1" applyAlignment="1">
      <alignment horizontal="justify" vertical="center"/>
    </xf>
    <xf numFmtId="0" fontId="11" fillId="33" borderId="0" xfId="0" applyFont="1" applyFill="1" applyBorder="1" applyAlignment="1">
      <alignment horizontal="justify" vertical="center"/>
    </xf>
    <xf numFmtId="0" fontId="12" fillId="33" borderId="0" xfId="0" applyFont="1" applyFill="1" applyBorder="1" applyAlignment="1">
      <alignment vertical="center"/>
    </xf>
    <xf numFmtId="0" fontId="3" fillId="33" borderId="0" xfId="0" applyFont="1" applyFill="1" applyAlignment="1">
      <alignment horizontal="right" vertical="center"/>
    </xf>
    <xf numFmtId="0" fontId="6" fillId="33" borderId="11" xfId="0" applyFont="1" applyFill="1" applyBorder="1" applyAlignment="1">
      <alignment horizontal="center" vertical="center"/>
    </xf>
    <xf numFmtId="0" fontId="11" fillId="33" borderId="0" xfId="0" applyFont="1" applyFill="1" applyAlignment="1">
      <alignment horizontal="justify" vertical="center" wrapText="1"/>
    </xf>
    <xf numFmtId="3" fontId="3" fillId="34" borderId="11" xfId="0" applyNumberFormat="1" applyFont="1" applyFill="1" applyBorder="1" applyAlignment="1">
      <alignment horizontal="right" vertical="center"/>
    </xf>
    <xf numFmtId="0" fontId="3" fillId="34" borderId="11" xfId="0" applyFont="1" applyFill="1" applyBorder="1" applyAlignment="1">
      <alignment horizontal="right" vertical="center"/>
    </xf>
    <xf numFmtId="0" fontId="3" fillId="34" borderId="11" xfId="0" applyFont="1" applyFill="1" applyBorder="1" applyAlignment="1">
      <alignment vertical="center"/>
    </xf>
    <xf numFmtId="3" fontId="3" fillId="34" borderId="11" xfId="0" applyNumberFormat="1" applyFont="1" applyFill="1" applyBorder="1" applyAlignment="1">
      <alignment vertical="center"/>
    </xf>
    <xf numFmtId="0" fontId="6" fillId="34" borderId="11" xfId="0" applyFont="1" applyFill="1" applyBorder="1" applyAlignment="1">
      <alignment vertical="center" wrapText="1"/>
    </xf>
    <xf numFmtId="3" fontId="6" fillId="34" borderId="11" xfId="0" applyNumberFormat="1" applyFont="1" applyFill="1" applyBorder="1" applyAlignment="1">
      <alignment horizontal="right" vertical="center"/>
    </xf>
    <xf numFmtId="176" fontId="6" fillId="34" borderId="11" xfId="0" applyNumberFormat="1" applyFont="1" applyFill="1" applyBorder="1" applyAlignment="1">
      <alignment horizontal="right" vertical="center" wrapText="1"/>
    </xf>
    <xf numFmtId="3" fontId="3" fillId="34" borderId="11" xfId="0" applyNumberFormat="1" applyFont="1" applyFill="1" applyBorder="1" applyAlignment="1">
      <alignment horizontal="right" vertical="center" wrapText="1"/>
    </xf>
    <xf numFmtId="0" fontId="3" fillId="33" borderId="11" xfId="0" applyFont="1" applyFill="1" applyBorder="1" applyAlignment="1">
      <alignment horizontal="center" vertical="center" wrapText="1"/>
    </xf>
    <xf numFmtId="3" fontId="3" fillId="34" borderId="11" xfId="0" applyNumberFormat="1" applyFont="1" applyFill="1" applyBorder="1" applyAlignment="1">
      <alignment vertical="center" wrapText="1"/>
    </xf>
    <xf numFmtId="3" fontId="4" fillId="34" borderId="11" xfId="0" applyNumberFormat="1" applyFont="1" applyFill="1" applyBorder="1" applyAlignment="1">
      <alignment vertical="center"/>
    </xf>
    <xf numFmtId="3" fontId="4" fillId="34" borderId="11" xfId="0" applyNumberFormat="1" applyFont="1" applyFill="1" applyBorder="1" applyAlignment="1">
      <alignment/>
    </xf>
    <xf numFmtId="3" fontId="6" fillId="34" borderId="11" xfId="0" applyNumberFormat="1" applyFont="1" applyFill="1" applyBorder="1" applyAlignment="1">
      <alignment vertical="center"/>
    </xf>
    <xf numFmtId="3" fontId="4" fillId="34" borderId="11" xfId="0" applyNumberFormat="1" applyFont="1" applyFill="1" applyBorder="1" applyAlignment="1">
      <alignment vertical="justify"/>
    </xf>
    <xf numFmtId="3" fontId="17" fillId="34" borderId="11" xfId="0" applyNumberFormat="1" applyFont="1" applyFill="1" applyBorder="1" applyAlignment="1">
      <alignment vertical="justify"/>
    </xf>
    <xf numFmtId="0" fontId="16" fillId="33" borderId="0" xfId="0" applyFont="1" applyFill="1" applyBorder="1" applyAlignment="1">
      <alignment horizontal="justify" vertical="justify" wrapText="1"/>
    </xf>
    <xf numFmtId="0" fontId="3" fillId="33" borderId="10" xfId="0" applyFont="1" applyFill="1" applyBorder="1" applyAlignment="1">
      <alignment horizontal="center"/>
    </xf>
    <xf numFmtId="0" fontId="10" fillId="33" borderId="10" xfId="0" applyFont="1" applyFill="1" applyBorder="1" applyAlignment="1">
      <alignment horizontal="center"/>
    </xf>
    <xf numFmtId="0" fontId="14" fillId="33" borderId="11" xfId="0" applyFont="1" applyFill="1" applyBorder="1" applyAlignment="1">
      <alignment horizontal="left" vertical="top" wrapText="1"/>
    </xf>
    <xf numFmtId="0" fontId="3" fillId="33" borderId="12" xfId="0" applyFont="1" applyFill="1" applyBorder="1" applyAlignment="1">
      <alignment horizontal="left" vertical="justify" wrapText="1"/>
    </xf>
    <xf numFmtId="0" fontId="3" fillId="33" borderId="13" xfId="0" applyFont="1" applyFill="1" applyBorder="1" applyAlignment="1">
      <alignment horizontal="left" vertical="justify" wrapText="1"/>
    </xf>
    <xf numFmtId="0" fontId="3" fillId="33" borderId="14" xfId="0" applyFont="1" applyFill="1" applyBorder="1" applyAlignment="1">
      <alignment horizontal="left" vertical="justify" wrapText="1"/>
    </xf>
    <xf numFmtId="0" fontId="3" fillId="33" borderId="0" xfId="0" applyFont="1" applyFill="1" applyAlignment="1">
      <alignment horizontal="center"/>
    </xf>
    <xf numFmtId="0" fontId="3" fillId="33" borderId="11" xfId="0" applyFont="1" applyFill="1" applyBorder="1" applyAlignment="1">
      <alignment vertical="center"/>
    </xf>
    <xf numFmtId="0" fontId="3" fillId="33" borderId="11" xfId="0" applyFont="1" applyFill="1" applyBorder="1" applyAlignment="1">
      <alignment horizontal="left" vertical="center" wrapText="1"/>
    </xf>
    <xf numFmtId="0" fontId="3" fillId="33" borderId="11" xfId="0" applyFont="1" applyFill="1" applyBorder="1" applyAlignment="1">
      <alignment horizontal="left" vertical="center"/>
    </xf>
    <xf numFmtId="3" fontId="3" fillId="34" borderId="11" xfId="0" applyNumberFormat="1" applyFont="1" applyFill="1" applyBorder="1" applyAlignment="1">
      <alignment vertical="center"/>
    </xf>
    <xf numFmtId="0" fontId="3" fillId="33" borderId="0" xfId="0" applyFont="1" applyFill="1" applyAlignment="1">
      <alignment horizontal="justify" vertical="center" wrapText="1"/>
    </xf>
    <xf numFmtId="0" fontId="15" fillId="33" borderId="0" xfId="0" applyFont="1" applyFill="1" applyAlignment="1">
      <alignment horizontal="center"/>
    </xf>
    <xf numFmtId="0" fontId="15" fillId="34" borderId="0" xfId="0" applyFont="1" applyFill="1" applyAlignment="1">
      <alignment horizontal="center" wrapText="1"/>
    </xf>
    <xf numFmtId="0" fontId="15" fillId="34" borderId="0" xfId="0" applyFont="1" applyFill="1" applyAlignment="1">
      <alignment horizontal="center"/>
    </xf>
    <xf numFmtId="0" fontId="5" fillId="33" borderId="15" xfId="0" applyFont="1" applyFill="1" applyBorder="1" applyAlignment="1">
      <alignment horizontal="left"/>
    </xf>
    <xf numFmtId="0" fontId="3" fillId="33" borderId="16" xfId="0" applyFont="1" applyFill="1" applyBorder="1" applyAlignment="1">
      <alignment horizontal="left"/>
    </xf>
    <xf numFmtId="0" fontId="3" fillId="34" borderId="16" xfId="0" applyFont="1" applyFill="1" applyBorder="1" applyAlignment="1">
      <alignment horizontal="center"/>
    </xf>
    <xf numFmtId="0" fontId="3" fillId="33" borderId="11" xfId="0" applyFont="1" applyFill="1" applyBorder="1" applyAlignment="1">
      <alignment horizontal="left"/>
    </xf>
    <xf numFmtId="0" fontId="3" fillId="34" borderId="11" xfId="0" applyFont="1" applyFill="1" applyBorder="1" applyAlignment="1">
      <alignment horizontal="center"/>
    </xf>
    <xf numFmtId="0" fontId="8" fillId="33" borderId="16"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1" xfId="0" applyFont="1" applyFill="1" applyBorder="1" applyAlignment="1">
      <alignment vertical="center"/>
    </xf>
    <xf numFmtId="0" fontId="6" fillId="33" borderId="11" xfId="0" applyFont="1" applyFill="1" applyBorder="1" applyAlignment="1">
      <alignment vertical="center" wrapText="1"/>
    </xf>
    <xf numFmtId="0" fontId="6" fillId="33" borderId="12"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4" xfId="0" applyFont="1" applyFill="1" applyBorder="1" applyAlignment="1">
      <alignment horizontal="left" vertical="center"/>
    </xf>
    <xf numFmtId="0" fontId="5" fillId="33" borderId="11" xfId="0" applyFont="1" applyFill="1" applyBorder="1" applyAlignment="1">
      <alignment/>
    </xf>
    <xf numFmtId="0" fontId="5" fillId="33" borderId="0" xfId="0" applyFont="1" applyFill="1" applyBorder="1" applyAlignment="1">
      <alignment horizontal="left" wrapText="1"/>
    </xf>
    <xf numFmtId="0" fontId="3" fillId="33" borderId="12" xfId="0" applyFont="1" applyFill="1" applyBorder="1" applyAlignment="1">
      <alignment horizontal="left" vertical="justify" wrapText="1"/>
    </xf>
    <xf numFmtId="0" fontId="4" fillId="33" borderId="13" xfId="0" applyFont="1" applyFill="1" applyBorder="1" applyAlignment="1">
      <alignment horizontal="left" vertical="justify"/>
    </xf>
    <xf numFmtId="0" fontId="4" fillId="33" borderId="14" xfId="0" applyFont="1" applyFill="1" applyBorder="1" applyAlignment="1">
      <alignment horizontal="left" vertical="justify"/>
    </xf>
    <xf numFmtId="3" fontId="6" fillId="34" borderId="11" xfId="0" applyNumberFormat="1" applyFont="1" applyFill="1" applyBorder="1" applyAlignment="1">
      <alignment horizontal="right" vertical="center"/>
    </xf>
    <xf numFmtId="0" fontId="6" fillId="34" borderId="11" xfId="0" applyFont="1" applyFill="1" applyBorder="1" applyAlignment="1">
      <alignment horizontal="right" vertical="center"/>
    </xf>
    <xf numFmtId="0" fontId="13" fillId="33" borderId="17" xfId="0" applyFont="1" applyFill="1" applyBorder="1" applyAlignment="1">
      <alignment horizontal="left" vertical="justify" readingOrder="1"/>
    </xf>
    <xf numFmtId="0" fontId="5" fillId="33" borderId="17" xfId="0" applyFont="1" applyFill="1" applyBorder="1" applyAlignment="1">
      <alignment horizontal="left" vertical="center" wrapText="1"/>
    </xf>
    <xf numFmtId="0" fontId="3" fillId="33" borderId="12" xfId="0" applyFont="1" applyFill="1" applyBorder="1" applyAlignment="1">
      <alignment horizontal="justify" vertical="justify"/>
    </xf>
    <xf numFmtId="0" fontId="4" fillId="33" borderId="13" xfId="0" applyFont="1" applyFill="1" applyBorder="1" applyAlignment="1">
      <alignment horizontal="justify" vertical="justify"/>
    </xf>
    <xf numFmtId="0" fontId="4" fillId="33" borderId="14" xfId="0" applyFont="1" applyFill="1" applyBorder="1" applyAlignment="1">
      <alignment horizontal="justify" vertical="justify"/>
    </xf>
    <xf numFmtId="0" fontId="5" fillId="33" borderId="11" xfId="0" applyFont="1" applyFill="1" applyBorder="1" applyAlignment="1">
      <alignment horizontal="center" vertical="top" wrapText="1"/>
    </xf>
    <xf numFmtId="0" fontId="9" fillId="33" borderId="0" xfId="0" applyFont="1" applyFill="1" applyBorder="1" applyAlignment="1">
      <alignment horizontal="left" vertical="top" wrapText="1"/>
    </xf>
    <xf numFmtId="0" fontId="6" fillId="33" borderId="11" xfId="0" applyFont="1" applyFill="1" applyBorder="1" applyAlignment="1">
      <alignment horizontal="left"/>
    </xf>
    <xf numFmtId="0" fontId="4" fillId="33" borderId="11" xfId="0" applyFont="1" applyFill="1" applyBorder="1" applyAlignment="1">
      <alignment horizontal="left"/>
    </xf>
    <xf numFmtId="0" fontId="6" fillId="33" borderId="11" xfId="0" applyFont="1" applyFill="1" applyBorder="1" applyAlignment="1">
      <alignment horizontal="left" vertical="center" wrapText="1"/>
    </xf>
    <xf numFmtId="0" fontId="8" fillId="33" borderId="11" xfId="0" applyFont="1" applyFill="1" applyBorder="1" applyAlignment="1">
      <alignment horizontal="center"/>
    </xf>
    <xf numFmtId="0" fontId="8" fillId="33" borderId="11" xfId="0" applyFont="1" applyFill="1" applyBorder="1" applyAlignment="1">
      <alignment horizontal="center" wrapText="1"/>
    </xf>
    <xf numFmtId="0" fontId="3" fillId="34" borderId="11" xfId="0" applyFont="1" applyFill="1" applyBorder="1" applyAlignment="1">
      <alignment horizontal="right" vertical="center"/>
    </xf>
    <xf numFmtId="0" fontId="3" fillId="33" borderId="11" xfId="0" applyFont="1" applyFill="1" applyBorder="1" applyAlignment="1">
      <alignment vertical="center" wrapText="1"/>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wrapText="1"/>
    </xf>
    <xf numFmtId="0" fontId="6" fillId="33" borderId="13" xfId="0" applyFont="1" applyFill="1" applyBorder="1" applyAlignment="1">
      <alignment horizontal="left" vertical="center" wrapText="1"/>
    </xf>
    <xf numFmtId="0" fontId="6" fillId="33" borderId="14" xfId="0" applyFont="1" applyFill="1" applyBorder="1" applyAlignment="1">
      <alignment horizontal="left" vertical="center" wrapText="1"/>
    </xf>
    <xf numFmtId="0" fontId="6" fillId="33" borderId="11" xfId="0" applyFont="1" applyFill="1" applyBorder="1" applyAlignment="1">
      <alignment horizontal="center" vertical="top" wrapText="1"/>
    </xf>
    <xf numFmtId="0" fontId="4" fillId="33" borderId="18" xfId="0" applyFont="1" applyFill="1" applyBorder="1" applyAlignment="1">
      <alignment horizontal="center" vertical="top"/>
    </xf>
    <xf numFmtId="0" fontId="4" fillId="33" borderId="19" xfId="0" applyFont="1" applyFill="1" applyBorder="1" applyAlignment="1">
      <alignment horizontal="center" vertical="top"/>
    </xf>
    <xf numFmtId="0" fontId="4" fillId="33" borderId="20" xfId="0" applyFont="1" applyFill="1" applyBorder="1" applyAlignment="1">
      <alignment horizontal="center" vertical="top"/>
    </xf>
    <xf numFmtId="0" fontId="4" fillId="33" borderId="21" xfId="0" applyFont="1" applyFill="1" applyBorder="1" applyAlignment="1">
      <alignment horizontal="center" vertical="top"/>
    </xf>
    <xf numFmtId="0" fontId="8" fillId="33" borderId="12"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14"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91"/>
  <sheetViews>
    <sheetView tabSelected="1" zoomScaleSheetLayoutView="100" zoomScalePageLayoutView="0" workbookViewId="0" topLeftCell="A1">
      <selection activeCell="B1" sqref="B1:K1"/>
    </sheetView>
  </sheetViews>
  <sheetFormatPr defaultColWidth="9.140625" defaultRowHeight="12.75"/>
  <cols>
    <col min="1" max="1" width="1.7109375" style="2" customWidth="1"/>
    <col min="2" max="2" width="9.140625" style="2" customWidth="1"/>
    <col min="3" max="3" width="11.421875" style="2" customWidth="1"/>
    <col min="4" max="4" width="9.8515625" style="2" customWidth="1"/>
    <col min="5" max="6" width="9.7109375" style="2" customWidth="1"/>
    <col min="7" max="7" width="9.140625" style="2" customWidth="1"/>
    <col min="8" max="8" width="9.8515625" style="2" customWidth="1"/>
    <col min="9" max="9" width="9.140625" style="2" customWidth="1"/>
    <col min="10" max="11" width="9.7109375" style="2" customWidth="1"/>
    <col min="12" max="16384" width="9.140625" style="2" customWidth="1"/>
  </cols>
  <sheetData>
    <row r="1" spans="2:12" ht="41.25" customHeight="1">
      <c r="B1" s="60" t="s">
        <v>73</v>
      </c>
      <c r="C1" s="60"/>
      <c r="D1" s="60"/>
      <c r="E1" s="60"/>
      <c r="F1" s="60"/>
      <c r="G1" s="60"/>
      <c r="H1" s="60"/>
      <c r="I1" s="60"/>
      <c r="J1" s="60"/>
      <c r="K1" s="60"/>
      <c r="L1" s="1"/>
    </row>
    <row r="2" spans="2:12" ht="15">
      <c r="B2" s="61" t="s">
        <v>105</v>
      </c>
      <c r="C2" s="61"/>
      <c r="D2" s="61"/>
      <c r="E2" s="61"/>
      <c r="F2" s="61"/>
      <c r="G2" s="61"/>
      <c r="H2" s="61"/>
      <c r="I2" s="61"/>
      <c r="J2" s="61"/>
      <c r="K2" s="61"/>
      <c r="L2" s="3"/>
    </row>
    <row r="3" spans="2:12" ht="15">
      <c r="B3" s="62" t="str">
        <f>+D6</f>
        <v>ZASTAVA AUTO PROMET AD NOVI SAD</v>
      </c>
      <c r="C3" s="63"/>
      <c r="D3" s="63"/>
      <c r="E3" s="63"/>
      <c r="F3" s="63"/>
      <c r="G3" s="63"/>
      <c r="H3" s="63"/>
      <c r="I3" s="63"/>
      <c r="J3" s="63"/>
      <c r="K3" s="63"/>
      <c r="L3" s="3"/>
    </row>
    <row r="4" spans="2:12" ht="12.75">
      <c r="B4" s="4"/>
      <c r="C4" s="4"/>
      <c r="D4" s="4"/>
      <c r="E4" s="4"/>
      <c r="F4" s="4"/>
      <c r="G4" s="4"/>
      <c r="H4" s="4"/>
      <c r="I4" s="4"/>
      <c r="J4" s="5"/>
      <c r="K4" s="5"/>
      <c r="L4" s="5"/>
    </row>
    <row r="5" spans="2:12" ht="13.5" thickBot="1">
      <c r="B5" s="64" t="s">
        <v>1</v>
      </c>
      <c r="C5" s="64"/>
      <c r="D5" s="64"/>
      <c r="E5" s="64"/>
      <c r="F5" s="64"/>
      <c r="G5" s="64"/>
      <c r="H5" s="64"/>
      <c r="I5" s="64"/>
      <c r="J5" s="64"/>
      <c r="K5" s="64"/>
      <c r="L5" s="6"/>
    </row>
    <row r="6" spans="2:12" ht="13.5" thickTop="1">
      <c r="B6" s="65" t="s">
        <v>2</v>
      </c>
      <c r="C6" s="65"/>
      <c r="D6" s="66" t="s">
        <v>108</v>
      </c>
      <c r="E6" s="66"/>
      <c r="F6" s="66"/>
      <c r="G6" s="66"/>
      <c r="H6" s="65" t="s">
        <v>4</v>
      </c>
      <c r="I6" s="65"/>
      <c r="J6" s="66">
        <v>20596449</v>
      </c>
      <c r="K6" s="66"/>
      <c r="L6" s="7"/>
    </row>
    <row r="7" spans="2:12" ht="12.75">
      <c r="B7" s="67" t="s">
        <v>3</v>
      </c>
      <c r="C7" s="67"/>
      <c r="D7" s="68" t="s">
        <v>109</v>
      </c>
      <c r="E7" s="68"/>
      <c r="F7" s="68"/>
      <c r="G7" s="68"/>
      <c r="H7" s="67" t="s">
        <v>5</v>
      </c>
      <c r="I7" s="67"/>
      <c r="J7" s="68">
        <v>106414350</v>
      </c>
      <c r="K7" s="68"/>
      <c r="L7" s="7"/>
    </row>
    <row r="8" spans="2:12" ht="12.75">
      <c r="B8" s="8"/>
      <c r="C8" s="8"/>
      <c r="D8" s="9"/>
      <c r="E8" s="9"/>
      <c r="F8" s="7"/>
      <c r="G8" s="7"/>
      <c r="H8" s="10"/>
      <c r="I8" s="10"/>
      <c r="J8" s="7"/>
      <c r="K8" s="7"/>
      <c r="L8" s="7"/>
    </row>
    <row r="9" spans="2:12" ht="13.5" thickBot="1">
      <c r="B9" s="64" t="s">
        <v>6</v>
      </c>
      <c r="C9" s="64"/>
      <c r="D9" s="64"/>
      <c r="E9" s="64"/>
      <c r="F9" s="64"/>
      <c r="G9" s="64"/>
      <c r="H9" s="64"/>
      <c r="I9" s="64"/>
      <c r="J9" s="64"/>
      <c r="K9" s="64"/>
      <c r="L9" s="11"/>
    </row>
    <row r="10" spans="2:12" ht="13.5" thickTop="1">
      <c r="B10" s="69" t="s">
        <v>7</v>
      </c>
      <c r="C10" s="69"/>
      <c r="D10" s="69"/>
      <c r="E10" s="69"/>
      <c r="F10" s="69"/>
      <c r="G10" s="69"/>
      <c r="H10" s="69"/>
      <c r="I10" s="69"/>
      <c r="J10" s="69"/>
      <c r="K10" s="69"/>
      <c r="L10" s="12"/>
    </row>
    <row r="11" spans="2:12" ht="12.75">
      <c r="B11" s="70" t="s">
        <v>8</v>
      </c>
      <c r="C11" s="70"/>
      <c r="D11" s="70"/>
      <c r="E11" s="31" t="s">
        <v>0</v>
      </c>
      <c r="F11" s="31" t="s">
        <v>74</v>
      </c>
      <c r="G11" s="70" t="s">
        <v>55</v>
      </c>
      <c r="H11" s="70"/>
      <c r="I11" s="70"/>
      <c r="J11" s="31" t="s">
        <v>0</v>
      </c>
      <c r="K11" s="31" t="s">
        <v>74</v>
      </c>
      <c r="L11" s="13"/>
    </row>
    <row r="12" spans="2:12" ht="12.75">
      <c r="B12" s="71" t="s">
        <v>9</v>
      </c>
      <c r="C12" s="71"/>
      <c r="D12" s="71"/>
      <c r="E12" s="38">
        <f>E13+E14+E15+E16+E20</f>
        <v>103882</v>
      </c>
      <c r="F12" s="38">
        <f>F13+F14+F15+F16+F20</f>
        <v>176736</v>
      </c>
      <c r="G12" s="71" t="s">
        <v>18</v>
      </c>
      <c r="H12" s="71"/>
      <c r="I12" s="71"/>
      <c r="J12" s="38">
        <f>J13+J14+J15+J16+J17-J18+J19-J20-J21</f>
        <v>64747</v>
      </c>
      <c r="K12" s="38">
        <f>K13+K14+K15+K16+K17-K18+K19-K20-K21</f>
        <v>87155</v>
      </c>
      <c r="L12" s="14"/>
    </row>
    <row r="13" spans="2:12" ht="12.75">
      <c r="B13" s="56" t="s">
        <v>10</v>
      </c>
      <c r="C13" s="71"/>
      <c r="D13" s="71"/>
      <c r="E13" s="36"/>
      <c r="F13" s="36"/>
      <c r="G13" s="58" t="s">
        <v>19</v>
      </c>
      <c r="H13" s="58"/>
      <c r="I13" s="58"/>
      <c r="J13" s="33">
        <v>69381</v>
      </c>
      <c r="K13" s="33">
        <v>69381</v>
      </c>
      <c r="L13" s="14"/>
    </row>
    <row r="14" spans="2:12" ht="12.75">
      <c r="B14" s="58" t="s">
        <v>11</v>
      </c>
      <c r="C14" s="58"/>
      <c r="D14" s="58"/>
      <c r="E14" s="36"/>
      <c r="F14" s="36"/>
      <c r="G14" s="56" t="s">
        <v>20</v>
      </c>
      <c r="H14" s="56"/>
      <c r="I14" s="56"/>
      <c r="J14" s="34"/>
      <c r="K14" s="34"/>
      <c r="L14" s="15"/>
    </row>
    <row r="15" spans="2:12" ht="12.75">
      <c r="B15" s="56" t="s">
        <v>12</v>
      </c>
      <c r="C15" s="56"/>
      <c r="D15" s="56"/>
      <c r="E15" s="36">
        <v>12240</v>
      </c>
      <c r="F15" s="36">
        <v>12240</v>
      </c>
      <c r="G15" s="56" t="s">
        <v>21</v>
      </c>
      <c r="H15" s="56"/>
      <c r="I15" s="56"/>
      <c r="J15" s="33">
        <v>9999</v>
      </c>
      <c r="K15" s="33">
        <v>9999</v>
      </c>
      <c r="L15" s="15"/>
    </row>
    <row r="16" spans="2:12" ht="12.75" customHeight="1">
      <c r="B16" s="57" t="s">
        <v>13</v>
      </c>
      <c r="C16" s="57"/>
      <c r="D16" s="57"/>
      <c r="E16" s="59">
        <v>90577</v>
      </c>
      <c r="F16" s="59">
        <v>163431</v>
      </c>
      <c r="G16" s="56" t="s">
        <v>22</v>
      </c>
      <c r="H16" s="56"/>
      <c r="I16" s="56"/>
      <c r="J16" s="33">
        <v>4889</v>
      </c>
      <c r="K16" s="33">
        <v>25354</v>
      </c>
      <c r="L16" s="14"/>
    </row>
    <row r="17" spans="2:12" ht="12.75" customHeight="1">
      <c r="B17" s="57"/>
      <c r="C17" s="57"/>
      <c r="D17" s="57"/>
      <c r="E17" s="59"/>
      <c r="F17" s="59"/>
      <c r="G17" s="57" t="s">
        <v>69</v>
      </c>
      <c r="H17" s="58"/>
      <c r="I17" s="58"/>
      <c r="J17" s="33"/>
      <c r="K17" s="33"/>
      <c r="L17" s="14"/>
    </row>
    <row r="18" spans="2:12" ht="12.75" customHeight="1">
      <c r="B18" s="57"/>
      <c r="C18" s="57"/>
      <c r="D18" s="57"/>
      <c r="E18" s="59"/>
      <c r="F18" s="59"/>
      <c r="G18" s="57" t="s">
        <v>70</v>
      </c>
      <c r="H18" s="58"/>
      <c r="I18" s="58"/>
      <c r="J18" s="34"/>
      <c r="K18" s="33"/>
      <c r="L18" s="15"/>
    </row>
    <row r="19" spans="2:12" ht="12.75" customHeight="1">
      <c r="B19" s="57"/>
      <c r="C19" s="57"/>
      <c r="D19" s="57"/>
      <c r="E19" s="59"/>
      <c r="F19" s="59"/>
      <c r="G19" s="56" t="s">
        <v>23</v>
      </c>
      <c r="H19" s="56"/>
      <c r="I19" s="56"/>
      <c r="J19" s="33">
        <v>2307</v>
      </c>
      <c r="K19" s="33">
        <v>4250</v>
      </c>
      <c r="L19" s="14"/>
    </row>
    <row r="20" spans="2:12" ht="12.75">
      <c r="B20" s="56" t="s">
        <v>14</v>
      </c>
      <c r="C20" s="56"/>
      <c r="D20" s="56"/>
      <c r="E20" s="33">
        <v>1065</v>
      </c>
      <c r="F20" s="33">
        <v>1065</v>
      </c>
      <c r="G20" s="56" t="s">
        <v>24</v>
      </c>
      <c r="H20" s="56"/>
      <c r="I20" s="56"/>
      <c r="J20" s="33">
        <v>21829</v>
      </c>
      <c r="K20" s="33">
        <v>21829</v>
      </c>
      <c r="L20" s="15"/>
    </row>
    <row r="21" spans="2:12" ht="12.75">
      <c r="B21" s="71" t="s">
        <v>17</v>
      </c>
      <c r="C21" s="71"/>
      <c r="D21" s="71"/>
      <c r="E21" s="38">
        <f>E22+E23+E24</f>
        <v>228420</v>
      </c>
      <c r="F21" s="38">
        <f>F22+F23+F24</f>
        <v>324746</v>
      </c>
      <c r="G21" s="56" t="s">
        <v>25</v>
      </c>
      <c r="H21" s="56"/>
      <c r="I21" s="56"/>
      <c r="J21" s="34"/>
      <c r="K21" s="34"/>
      <c r="L21" s="14"/>
    </row>
    <row r="22" spans="2:12" ht="12.75" customHeight="1">
      <c r="B22" s="56" t="s">
        <v>15</v>
      </c>
      <c r="C22" s="56"/>
      <c r="D22" s="56"/>
      <c r="E22" s="33">
        <v>158333</v>
      </c>
      <c r="F22" s="33">
        <v>99019</v>
      </c>
      <c r="G22" s="72" t="s">
        <v>26</v>
      </c>
      <c r="H22" s="76"/>
      <c r="I22" s="76"/>
      <c r="J22" s="81">
        <f>J24+J25+J26</f>
        <v>267601</v>
      </c>
      <c r="K22" s="81">
        <f>K24+K25+K26</f>
        <v>415690</v>
      </c>
      <c r="L22" s="14"/>
    </row>
    <row r="23" spans="2:12" ht="26.25" customHeight="1">
      <c r="B23" s="57" t="s">
        <v>16</v>
      </c>
      <c r="C23" s="58"/>
      <c r="D23" s="58"/>
      <c r="E23" s="33"/>
      <c r="F23" s="33"/>
      <c r="G23" s="76"/>
      <c r="H23" s="76"/>
      <c r="I23" s="76"/>
      <c r="J23" s="82"/>
      <c r="K23" s="82"/>
      <c r="L23" s="15"/>
    </row>
    <row r="24" spans="2:12" ht="12.75">
      <c r="B24" s="56" t="s">
        <v>75</v>
      </c>
      <c r="C24" s="56"/>
      <c r="D24" s="56"/>
      <c r="E24" s="33">
        <v>70087</v>
      </c>
      <c r="F24" s="33">
        <v>225727</v>
      </c>
      <c r="G24" s="56" t="s">
        <v>27</v>
      </c>
      <c r="H24" s="56"/>
      <c r="I24" s="56"/>
      <c r="J24" s="33">
        <v>3311</v>
      </c>
      <c r="K24" s="33">
        <v>1242</v>
      </c>
      <c r="L24" s="14"/>
    </row>
    <row r="25" spans="2:12" ht="12.75">
      <c r="B25" s="71" t="s">
        <v>92</v>
      </c>
      <c r="C25" s="71"/>
      <c r="D25" s="71"/>
      <c r="E25" s="38">
        <v>46</v>
      </c>
      <c r="F25" s="38">
        <v>1363</v>
      </c>
      <c r="G25" s="56" t="s">
        <v>28</v>
      </c>
      <c r="H25" s="56"/>
      <c r="I25" s="56"/>
      <c r="J25" s="33">
        <v>45641</v>
      </c>
      <c r="K25" s="33">
        <v>13591</v>
      </c>
      <c r="L25" s="14"/>
    </row>
    <row r="26" spans="2:12" ht="12.75">
      <c r="B26" s="71" t="s">
        <v>93</v>
      </c>
      <c r="C26" s="71"/>
      <c r="D26" s="71"/>
      <c r="E26" s="38">
        <f>E12+E21+E25</f>
        <v>332348</v>
      </c>
      <c r="F26" s="38">
        <f>F12+F21+F25</f>
        <v>502845</v>
      </c>
      <c r="G26" s="56" t="s">
        <v>29</v>
      </c>
      <c r="H26" s="56"/>
      <c r="I26" s="56"/>
      <c r="J26" s="33">
        <v>218649</v>
      </c>
      <c r="K26" s="33">
        <v>400857</v>
      </c>
      <c r="L26" s="14"/>
    </row>
    <row r="27" spans="2:12" ht="12.75">
      <c r="B27" s="71" t="s">
        <v>94</v>
      </c>
      <c r="C27" s="71"/>
      <c r="D27" s="71"/>
      <c r="E27" s="38"/>
      <c r="F27" s="38"/>
      <c r="G27" s="72" t="s">
        <v>97</v>
      </c>
      <c r="H27" s="71"/>
      <c r="I27" s="71"/>
      <c r="J27" s="38"/>
      <c r="K27" s="38"/>
      <c r="L27" s="14"/>
    </row>
    <row r="28" spans="2:12" ht="12.75">
      <c r="B28" s="71" t="s">
        <v>95</v>
      </c>
      <c r="C28" s="71"/>
      <c r="D28" s="71"/>
      <c r="E28" s="38">
        <f>E26+E27</f>
        <v>332348</v>
      </c>
      <c r="F28" s="38">
        <f>F26+F27</f>
        <v>502845</v>
      </c>
      <c r="G28" s="73" t="s">
        <v>98</v>
      </c>
      <c r="H28" s="74"/>
      <c r="I28" s="75"/>
      <c r="J28" s="45">
        <f>J12+J22+J27</f>
        <v>332348</v>
      </c>
      <c r="K28" s="45">
        <f>K12+K22+K27</f>
        <v>502845</v>
      </c>
      <c r="L28" s="14"/>
    </row>
    <row r="29" spans="2:12" ht="12.75">
      <c r="B29" s="71" t="s">
        <v>96</v>
      </c>
      <c r="C29" s="71"/>
      <c r="D29" s="71"/>
      <c r="E29" s="38"/>
      <c r="F29" s="38"/>
      <c r="G29" s="90" t="s">
        <v>99</v>
      </c>
      <c r="H29" s="91"/>
      <c r="I29" s="91"/>
      <c r="J29" s="38"/>
      <c r="K29" s="38"/>
      <c r="L29" s="15"/>
    </row>
    <row r="30" ht="12.75">
      <c r="L30" s="14"/>
    </row>
    <row r="32" spans="2:12" ht="12.75" customHeight="1">
      <c r="B32" s="93" t="s">
        <v>31</v>
      </c>
      <c r="C32" s="93"/>
      <c r="D32" s="93"/>
      <c r="E32" s="93"/>
      <c r="F32" s="93"/>
      <c r="G32" s="94" t="s">
        <v>30</v>
      </c>
      <c r="H32" s="94"/>
      <c r="I32" s="94"/>
      <c r="J32" s="94"/>
      <c r="K32" s="94"/>
      <c r="L32" s="16"/>
    </row>
    <row r="33" spans="2:11" ht="12.75" customHeight="1">
      <c r="B33" s="72" t="s">
        <v>38</v>
      </c>
      <c r="C33" s="71"/>
      <c r="D33" s="71"/>
      <c r="E33" s="70" t="s">
        <v>0</v>
      </c>
      <c r="F33" s="70" t="s">
        <v>74</v>
      </c>
      <c r="G33" s="92" t="s">
        <v>32</v>
      </c>
      <c r="H33" s="92"/>
      <c r="I33" s="92"/>
      <c r="J33" s="70" t="s">
        <v>0</v>
      </c>
      <c r="K33" s="70" t="s">
        <v>74</v>
      </c>
    </row>
    <row r="34" spans="2:11" ht="12.75">
      <c r="B34" s="71"/>
      <c r="C34" s="71"/>
      <c r="D34" s="71"/>
      <c r="E34" s="70"/>
      <c r="F34" s="70"/>
      <c r="G34" s="92"/>
      <c r="H34" s="92"/>
      <c r="I34" s="92"/>
      <c r="J34" s="70"/>
      <c r="K34" s="70"/>
    </row>
    <row r="35" spans="2:11" ht="12.75">
      <c r="B35" s="56" t="s">
        <v>39</v>
      </c>
      <c r="C35" s="56"/>
      <c r="D35" s="56"/>
      <c r="E35" s="33">
        <v>744052</v>
      </c>
      <c r="F35" s="33">
        <v>529335</v>
      </c>
      <c r="G35" s="92"/>
      <c r="H35" s="92"/>
      <c r="I35" s="92"/>
      <c r="J35" s="70"/>
      <c r="K35" s="70"/>
    </row>
    <row r="36" spans="2:11" ht="12.75">
      <c r="B36" s="56" t="s">
        <v>40</v>
      </c>
      <c r="C36" s="56"/>
      <c r="D36" s="56"/>
      <c r="E36" s="33">
        <v>724956</v>
      </c>
      <c r="F36" s="33">
        <v>533847</v>
      </c>
      <c r="G36" s="56" t="s">
        <v>85</v>
      </c>
      <c r="H36" s="56"/>
      <c r="I36" s="56"/>
      <c r="J36" s="33">
        <v>863971</v>
      </c>
      <c r="K36" s="33">
        <v>492282</v>
      </c>
    </row>
    <row r="37" spans="2:11" ht="12.75">
      <c r="B37" s="56" t="s">
        <v>77</v>
      </c>
      <c r="C37" s="56"/>
      <c r="D37" s="56"/>
      <c r="E37" s="33">
        <f>E35-E36</f>
        <v>19096</v>
      </c>
      <c r="F37" s="33">
        <v>0</v>
      </c>
      <c r="G37" s="56" t="s">
        <v>86</v>
      </c>
      <c r="H37" s="56"/>
      <c r="I37" s="56"/>
      <c r="J37" s="33">
        <v>816189</v>
      </c>
      <c r="K37" s="33">
        <v>463771</v>
      </c>
    </row>
    <row r="38" spans="2:11" ht="12.75">
      <c r="B38" s="58" t="s">
        <v>76</v>
      </c>
      <c r="C38" s="58"/>
      <c r="D38" s="58"/>
      <c r="E38" s="33">
        <v>0</v>
      </c>
      <c r="F38" s="33">
        <f>F36-F35</f>
        <v>4512</v>
      </c>
      <c r="G38" s="56" t="s">
        <v>33</v>
      </c>
      <c r="H38" s="56"/>
      <c r="I38" s="56"/>
      <c r="J38" s="33">
        <f>+J36-J37</f>
        <v>47782</v>
      </c>
      <c r="K38" s="33">
        <f>+K36-K37</f>
        <v>28511</v>
      </c>
    </row>
    <row r="39" spans="2:11" ht="12.75">
      <c r="B39" s="56" t="s">
        <v>78</v>
      </c>
      <c r="C39" s="56"/>
      <c r="D39" s="56"/>
      <c r="E39" s="33">
        <v>177</v>
      </c>
      <c r="F39" s="33">
        <v>1671</v>
      </c>
      <c r="G39" s="72" t="s">
        <v>82</v>
      </c>
      <c r="H39" s="72"/>
      <c r="I39" s="72"/>
      <c r="J39" s="95"/>
      <c r="K39" s="95"/>
    </row>
    <row r="40" spans="2:11" ht="12.75">
      <c r="B40" s="56" t="s">
        <v>79</v>
      </c>
      <c r="C40" s="56"/>
      <c r="D40" s="56"/>
      <c r="E40" s="33">
        <v>18789</v>
      </c>
      <c r="F40" s="33">
        <v>33785</v>
      </c>
      <c r="G40" s="72"/>
      <c r="H40" s="72"/>
      <c r="I40" s="72"/>
      <c r="J40" s="95"/>
      <c r="K40" s="95"/>
    </row>
    <row r="41" spans="2:11" ht="12.75" customHeight="1">
      <c r="B41" s="96" t="s">
        <v>80</v>
      </c>
      <c r="C41" s="96"/>
      <c r="D41" s="96"/>
      <c r="E41" s="33">
        <v>4890</v>
      </c>
      <c r="F41" s="33">
        <v>50188</v>
      </c>
      <c r="G41" s="96" t="s">
        <v>83</v>
      </c>
      <c r="H41" s="96"/>
      <c r="I41" s="96"/>
      <c r="J41" s="33">
        <v>559</v>
      </c>
      <c r="K41" s="33">
        <v>0</v>
      </c>
    </row>
    <row r="42" spans="2:11" ht="12.75">
      <c r="B42" s="96" t="s">
        <v>81</v>
      </c>
      <c r="C42" s="72"/>
      <c r="D42" s="72"/>
      <c r="E42" s="33">
        <v>4546</v>
      </c>
      <c r="F42" s="33">
        <v>12713</v>
      </c>
      <c r="G42" s="96" t="s">
        <v>84</v>
      </c>
      <c r="H42" s="96"/>
      <c r="I42" s="96"/>
      <c r="J42" s="33">
        <v>2453</v>
      </c>
      <c r="K42" s="33">
        <v>7539</v>
      </c>
    </row>
    <row r="43" spans="2:11" ht="24.75" customHeight="1">
      <c r="B43" s="72" t="s">
        <v>102</v>
      </c>
      <c r="C43" s="71"/>
      <c r="D43" s="71"/>
      <c r="E43" s="38">
        <v>828</v>
      </c>
      <c r="F43" s="38">
        <f>F37-F38+F39-F40+F41-F42</f>
        <v>849</v>
      </c>
      <c r="G43" s="56" t="s">
        <v>33</v>
      </c>
      <c r="H43" s="56"/>
      <c r="I43" s="56"/>
      <c r="J43" s="40">
        <f>J41-J42</f>
        <v>-1894</v>
      </c>
      <c r="K43" s="40">
        <f>K41-K42</f>
        <v>-7539</v>
      </c>
    </row>
    <row r="44" spans="2:11" ht="12.75">
      <c r="B44" s="72" t="s">
        <v>100</v>
      </c>
      <c r="C44" s="71"/>
      <c r="D44" s="71"/>
      <c r="E44" s="38"/>
      <c r="F44" s="38"/>
      <c r="G44" s="72" t="s">
        <v>34</v>
      </c>
      <c r="H44" s="72"/>
      <c r="I44" s="72"/>
      <c r="J44" s="95"/>
      <c r="K44" s="95"/>
    </row>
    <row r="45" spans="2:11" ht="12.75">
      <c r="B45" s="57" t="s">
        <v>101</v>
      </c>
      <c r="C45" s="57"/>
      <c r="D45" s="57"/>
      <c r="E45" s="33"/>
      <c r="F45" s="33"/>
      <c r="G45" s="72"/>
      <c r="H45" s="72"/>
      <c r="I45" s="72"/>
      <c r="J45" s="95"/>
      <c r="K45" s="95"/>
    </row>
    <row r="46" spans="2:11" ht="12.75">
      <c r="B46" s="57" t="s">
        <v>103</v>
      </c>
      <c r="C46" s="57"/>
      <c r="D46" s="57"/>
      <c r="E46" s="34"/>
      <c r="F46" s="34"/>
      <c r="G46" s="96" t="s">
        <v>57</v>
      </c>
      <c r="H46" s="96"/>
      <c r="I46" s="96"/>
      <c r="J46" s="33">
        <v>0</v>
      </c>
      <c r="K46" s="33">
        <v>21085</v>
      </c>
    </row>
    <row r="47" spans="2:11" ht="12.75" customHeight="1">
      <c r="B47" s="72" t="s">
        <v>41</v>
      </c>
      <c r="C47" s="72"/>
      <c r="D47" s="72"/>
      <c r="E47" s="81">
        <v>828</v>
      </c>
      <c r="F47" s="81">
        <v>849</v>
      </c>
      <c r="G47" s="96" t="s">
        <v>58</v>
      </c>
      <c r="H47" s="96"/>
      <c r="I47" s="96"/>
      <c r="J47" s="33">
        <v>44676</v>
      </c>
      <c r="K47" s="33">
        <v>42899</v>
      </c>
    </row>
    <row r="48" spans="2:11" ht="12.75">
      <c r="B48" s="72"/>
      <c r="C48" s="72"/>
      <c r="D48" s="72"/>
      <c r="E48" s="82"/>
      <c r="F48" s="82"/>
      <c r="G48" s="56" t="s">
        <v>33</v>
      </c>
      <c r="H48" s="56"/>
      <c r="I48" s="56"/>
      <c r="J48" s="33">
        <f>J46-J47</f>
        <v>-44676</v>
      </c>
      <c r="K48" s="33">
        <f>K46-K47</f>
        <v>-21814</v>
      </c>
    </row>
    <row r="49" spans="2:11" ht="12.75">
      <c r="B49" s="71" t="s">
        <v>42</v>
      </c>
      <c r="C49" s="71"/>
      <c r="D49" s="71"/>
      <c r="E49" s="33"/>
      <c r="F49" s="33"/>
      <c r="G49" s="97" t="s">
        <v>35</v>
      </c>
      <c r="H49" s="97"/>
      <c r="I49" s="97"/>
      <c r="J49" s="33">
        <v>864530</v>
      </c>
      <c r="K49" s="33">
        <v>513367</v>
      </c>
    </row>
    <row r="50" spans="2:11" ht="28.5" customHeight="1">
      <c r="B50" s="57" t="s">
        <v>56</v>
      </c>
      <c r="C50" s="58"/>
      <c r="D50" s="58"/>
      <c r="E50" s="34"/>
      <c r="F50" s="34"/>
      <c r="G50" s="97" t="s">
        <v>36</v>
      </c>
      <c r="H50" s="97"/>
      <c r="I50" s="97"/>
      <c r="J50" s="33">
        <v>863318</v>
      </c>
      <c r="K50" s="33">
        <v>514209</v>
      </c>
    </row>
    <row r="51" spans="2:11" ht="16.5" customHeight="1">
      <c r="B51" s="97" t="s">
        <v>43</v>
      </c>
      <c r="C51" s="97"/>
      <c r="D51" s="97"/>
      <c r="E51" s="38">
        <v>2035</v>
      </c>
      <c r="F51" s="38">
        <v>1943</v>
      </c>
      <c r="G51" s="71" t="s">
        <v>87</v>
      </c>
      <c r="H51" s="71"/>
      <c r="I51" s="71"/>
      <c r="J51" s="33">
        <v>1212</v>
      </c>
      <c r="K51" s="33">
        <v>0</v>
      </c>
    </row>
    <row r="52" spans="2:11" ht="24" customHeight="1">
      <c r="B52" s="92" t="s">
        <v>44</v>
      </c>
      <c r="C52" s="97"/>
      <c r="D52" s="97"/>
      <c r="E52" s="38"/>
      <c r="F52" s="39"/>
      <c r="G52" s="71" t="s">
        <v>88</v>
      </c>
      <c r="H52" s="71"/>
      <c r="I52" s="71"/>
      <c r="J52" s="36">
        <v>0</v>
      </c>
      <c r="K52" s="36">
        <v>842</v>
      </c>
    </row>
    <row r="53" spans="2:11" ht="26.25" customHeight="1">
      <c r="B53" s="92" t="s">
        <v>71</v>
      </c>
      <c r="C53" s="97"/>
      <c r="D53" s="97"/>
      <c r="E53" s="33"/>
      <c r="F53" s="33"/>
      <c r="G53" s="92" t="s">
        <v>89</v>
      </c>
      <c r="H53" s="92"/>
      <c r="I53" s="92"/>
      <c r="J53" s="35">
        <v>0</v>
      </c>
      <c r="K53" s="36">
        <v>1212</v>
      </c>
    </row>
    <row r="54" spans="2:11" ht="25.5" customHeight="1">
      <c r="B54" s="71" t="s">
        <v>45</v>
      </c>
      <c r="C54" s="71"/>
      <c r="D54" s="71"/>
      <c r="E54" s="35"/>
      <c r="F54" s="35"/>
      <c r="G54" s="92" t="s">
        <v>90</v>
      </c>
      <c r="H54" s="92"/>
      <c r="I54" s="92"/>
      <c r="J54" s="36"/>
      <c r="K54" s="36"/>
    </row>
    <row r="55" spans="2:11" ht="24.75" customHeight="1">
      <c r="B55" s="56" t="s">
        <v>46</v>
      </c>
      <c r="C55" s="56"/>
      <c r="D55" s="56"/>
      <c r="E55" s="35">
        <v>10</v>
      </c>
      <c r="F55" s="35"/>
      <c r="G55" s="92" t="s">
        <v>91</v>
      </c>
      <c r="H55" s="92"/>
      <c r="I55" s="92"/>
      <c r="J55" s="35"/>
      <c r="K55" s="35"/>
    </row>
    <row r="56" spans="2:11" ht="28.5" customHeight="1">
      <c r="B56" s="96" t="s">
        <v>47</v>
      </c>
      <c r="C56" s="56"/>
      <c r="D56" s="56"/>
      <c r="E56" s="35"/>
      <c r="F56" s="35"/>
      <c r="G56" s="98" t="s">
        <v>37</v>
      </c>
      <c r="H56" s="99"/>
      <c r="I56" s="100"/>
      <c r="J56" s="37">
        <v>1212</v>
      </c>
      <c r="K56" s="37">
        <v>370</v>
      </c>
    </row>
    <row r="57" ht="11.25" customHeight="1"/>
    <row r="58" spans="7:11" ht="12.75">
      <c r="G58" s="12"/>
      <c r="H58" s="12"/>
      <c r="I58" s="12"/>
      <c r="J58" s="12"/>
      <c r="K58" s="12"/>
    </row>
    <row r="59" spans="2:11" ht="12.75">
      <c r="B59" s="106" t="s">
        <v>48</v>
      </c>
      <c r="C59" s="107"/>
      <c r="D59" s="107"/>
      <c r="E59" s="107"/>
      <c r="F59" s="107"/>
      <c r="G59" s="107"/>
      <c r="H59" s="107"/>
      <c r="I59" s="107"/>
      <c r="J59" s="107"/>
      <c r="K59" s="108"/>
    </row>
    <row r="60" spans="2:12" ht="12.75" customHeight="1">
      <c r="B60" s="102"/>
      <c r="C60" s="103"/>
      <c r="D60" s="101" t="s">
        <v>0</v>
      </c>
      <c r="E60" s="101"/>
      <c r="F60" s="101"/>
      <c r="G60" s="101"/>
      <c r="H60" s="101" t="s">
        <v>74</v>
      </c>
      <c r="I60" s="101"/>
      <c r="J60" s="101"/>
      <c r="K60" s="101"/>
      <c r="L60" s="18"/>
    </row>
    <row r="61" spans="2:12" ht="27.75" customHeight="1">
      <c r="B61" s="104"/>
      <c r="C61" s="105"/>
      <c r="D61" s="41" t="s">
        <v>63</v>
      </c>
      <c r="E61" s="41" t="s">
        <v>64</v>
      </c>
      <c r="F61" s="41" t="s">
        <v>65</v>
      </c>
      <c r="G61" s="41" t="s">
        <v>66</v>
      </c>
      <c r="H61" s="41" t="s">
        <v>63</v>
      </c>
      <c r="I61" s="41" t="s">
        <v>64</v>
      </c>
      <c r="J61" s="41" t="s">
        <v>65</v>
      </c>
      <c r="K61" s="41" t="s">
        <v>66</v>
      </c>
      <c r="L61" s="18"/>
    </row>
    <row r="62" spans="2:12" ht="12.75">
      <c r="B62" s="51" t="s">
        <v>49</v>
      </c>
      <c r="C62" s="51"/>
      <c r="D62" s="42"/>
      <c r="E62" s="42">
        <v>69381</v>
      </c>
      <c r="F62" s="42"/>
      <c r="G62" s="36">
        <f aca="true" t="shared" si="0" ref="G62:G72">D62+E62-F62</f>
        <v>69381</v>
      </c>
      <c r="H62" s="36">
        <v>69381</v>
      </c>
      <c r="I62" s="43"/>
      <c r="J62" s="43"/>
      <c r="K62" s="36">
        <v>69381</v>
      </c>
      <c r="L62" s="19"/>
    </row>
    <row r="63" spans="2:12" ht="12.75">
      <c r="B63" s="51" t="s">
        <v>50</v>
      </c>
      <c r="C63" s="51"/>
      <c r="D63" s="42"/>
      <c r="E63" s="42"/>
      <c r="F63" s="42"/>
      <c r="G63" s="36">
        <f t="shared" si="0"/>
        <v>0</v>
      </c>
      <c r="H63" s="36"/>
      <c r="I63" s="36"/>
      <c r="J63" s="36"/>
      <c r="K63" s="36">
        <f aca="true" t="shared" si="1" ref="K63:K72">H63+I63-J63</f>
        <v>0</v>
      </c>
      <c r="L63" s="19"/>
    </row>
    <row r="64" spans="2:12" ht="12.75">
      <c r="B64" s="51" t="s">
        <v>51</v>
      </c>
      <c r="C64" s="51"/>
      <c r="D64" s="43"/>
      <c r="E64" s="43"/>
      <c r="F64" s="43"/>
      <c r="G64" s="36">
        <f t="shared" si="0"/>
        <v>0</v>
      </c>
      <c r="H64" s="36"/>
      <c r="I64" s="36"/>
      <c r="J64" s="36"/>
      <c r="K64" s="36">
        <f t="shared" si="1"/>
        <v>0</v>
      </c>
      <c r="L64" s="20"/>
    </row>
    <row r="65" spans="2:14" ht="12.75">
      <c r="B65" s="51" t="s">
        <v>52</v>
      </c>
      <c r="C65" s="51"/>
      <c r="D65" s="36"/>
      <c r="E65" s="43"/>
      <c r="F65" s="43"/>
      <c r="G65" s="36">
        <f t="shared" si="0"/>
        <v>0</v>
      </c>
      <c r="H65" s="36"/>
      <c r="I65" s="36"/>
      <c r="J65" s="36"/>
      <c r="K65" s="36">
        <f t="shared" si="1"/>
        <v>0</v>
      </c>
      <c r="L65" s="14"/>
      <c r="N65" s="21"/>
    </row>
    <row r="66" spans="2:14" ht="12.75">
      <c r="B66" s="51" t="s">
        <v>53</v>
      </c>
      <c r="C66" s="51"/>
      <c r="D66" s="36"/>
      <c r="E66" s="36">
        <v>9999</v>
      </c>
      <c r="F66" s="36"/>
      <c r="G66" s="36">
        <f t="shared" si="0"/>
        <v>9999</v>
      </c>
      <c r="H66" s="36">
        <v>9999</v>
      </c>
      <c r="I66" s="43"/>
      <c r="J66" s="36"/>
      <c r="K66" s="36">
        <f t="shared" si="1"/>
        <v>9999</v>
      </c>
      <c r="L66" s="14"/>
      <c r="N66" s="4"/>
    </row>
    <row r="67" spans="2:12" ht="12.75">
      <c r="B67" s="51" t="s">
        <v>54</v>
      </c>
      <c r="C67" s="51"/>
      <c r="D67" s="36"/>
      <c r="E67" s="36">
        <v>4889</v>
      </c>
      <c r="F67" s="36"/>
      <c r="G67" s="36">
        <f t="shared" si="0"/>
        <v>4889</v>
      </c>
      <c r="H67" s="36">
        <v>4889</v>
      </c>
      <c r="I67" s="36">
        <v>20465</v>
      </c>
      <c r="J67" s="36"/>
      <c r="K67" s="36">
        <v>25354</v>
      </c>
      <c r="L67" s="15"/>
    </row>
    <row r="68" spans="2:12" ht="25.5" customHeight="1">
      <c r="B68" s="51" t="s">
        <v>104</v>
      </c>
      <c r="C68" s="51"/>
      <c r="D68" s="36"/>
      <c r="E68" s="36"/>
      <c r="F68" s="36"/>
      <c r="G68" s="36">
        <f t="shared" si="0"/>
        <v>0</v>
      </c>
      <c r="H68" s="43"/>
      <c r="I68" s="43"/>
      <c r="J68" s="43"/>
      <c r="K68" s="36">
        <f t="shared" si="1"/>
        <v>0</v>
      </c>
      <c r="L68" s="15"/>
    </row>
    <row r="69" spans="2:12" ht="25.5" customHeight="1">
      <c r="B69" s="51" t="s">
        <v>107</v>
      </c>
      <c r="C69" s="51"/>
      <c r="D69" s="36"/>
      <c r="E69" s="36"/>
      <c r="F69" s="36"/>
      <c r="G69" s="36">
        <f t="shared" si="0"/>
        <v>0</v>
      </c>
      <c r="H69" s="43"/>
      <c r="I69" s="43"/>
      <c r="J69" s="43"/>
      <c r="K69" s="36">
        <f t="shared" si="1"/>
        <v>0</v>
      </c>
      <c r="L69" s="15"/>
    </row>
    <row r="70" spans="2:12" ht="12.75">
      <c r="B70" s="51" t="s">
        <v>59</v>
      </c>
      <c r="C70" s="51"/>
      <c r="D70" s="36"/>
      <c r="E70" s="36">
        <v>2307</v>
      </c>
      <c r="F70" s="36"/>
      <c r="G70" s="36">
        <f t="shared" si="0"/>
        <v>2307</v>
      </c>
      <c r="H70" s="36">
        <v>2307</v>
      </c>
      <c r="I70" s="36">
        <v>1943</v>
      </c>
      <c r="J70" s="43"/>
      <c r="K70" s="36">
        <v>4250</v>
      </c>
      <c r="L70" s="15"/>
    </row>
    <row r="71" spans="2:12" ht="12.75">
      <c r="B71" s="51" t="s">
        <v>60</v>
      </c>
      <c r="C71" s="51"/>
      <c r="D71" s="36"/>
      <c r="E71" s="36">
        <v>21829</v>
      </c>
      <c r="F71" s="36"/>
      <c r="G71" s="36">
        <f t="shared" si="0"/>
        <v>21829</v>
      </c>
      <c r="H71" s="36">
        <v>21829</v>
      </c>
      <c r="I71" s="36">
        <v>0</v>
      </c>
      <c r="J71" s="43"/>
      <c r="K71" s="36">
        <v>21829</v>
      </c>
      <c r="L71" s="15"/>
    </row>
    <row r="72" spans="2:12" ht="12.75">
      <c r="B72" s="51" t="s">
        <v>62</v>
      </c>
      <c r="C72" s="51"/>
      <c r="D72" s="43"/>
      <c r="E72" s="43"/>
      <c r="F72" s="43"/>
      <c r="G72" s="36">
        <f t="shared" si="0"/>
        <v>0</v>
      </c>
      <c r="H72" s="44"/>
      <c r="I72" s="44"/>
      <c r="J72" s="44"/>
      <c r="K72" s="36">
        <f t="shared" si="1"/>
        <v>0</v>
      </c>
      <c r="L72" s="20"/>
    </row>
    <row r="73" spans="2:12" ht="12.75">
      <c r="B73" s="88" t="s">
        <v>61</v>
      </c>
      <c r="C73" s="88"/>
      <c r="D73" s="47">
        <f>D62+D63+D64+D65+D66+D67+D68-D69+D70-D71-D72</f>
        <v>0</v>
      </c>
      <c r="E73" s="45">
        <v>64747</v>
      </c>
      <c r="F73" s="45">
        <f>SUM(F62:F72)</f>
        <v>0</v>
      </c>
      <c r="G73" s="47">
        <f>G62+G63+G64+G65+G66+G67+G68-G69+G70-G71-G72</f>
        <v>64747</v>
      </c>
      <c r="H73" s="47">
        <f>H62+H63+H64+H65+H66+H67+H68-H69+H70-H71-H72</f>
        <v>64747</v>
      </c>
      <c r="I73" s="45">
        <f>SUM(I62:I72)</f>
        <v>22408</v>
      </c>
      <c r="J73" s="45"/>
      <c r="K73" s="47">
        <v>87155</v>
      </c>
      <c r="L73" s="14"/>
    </row>
    <row r="74" spans="2:12" ht="12.75">
      <c r="B74" s="51" t="s">
        <v>72</v>
      </c>
      <c r="C74" s="51"/>
      <c r="D74" s="36"/>
      <c r="E74" s="36"/>
      <c r="F74" s="36"/>
      <c r="G74" s="46"/>
      <c r="H74" s="46"/>
      <c r="I74" s="46"/>
      <c r="J74" s="46"/>
      <c r="K74" s="46"/>
      <c r="L74" s="14"/>
    </row>
    <row r="75" spans="1:12" ht="19.5" customHeight="1">
      <c r="A75" s="89"/>
      <c r="B75" s="89"/>
      <c r="C75" s="22"/>
      <c r="D75" s="23"/>
      <c r="E75" s="23"/>
      <c r="F75" s="23"/>
      <c r="G75" s="24"/>
      <c r="H75" s="24"/>
      <c r="I75" s="24"/>
      <c r="J75" s="24"/>
      <c r="K75" s="24"/>
      <c r="L75" s="23"/>
    </row>
    <row r="76" spans="2:11" ht="12.75">
      <c r="B76" s="83" t="s">
        <v>67</v>
      </c>
      <c r="C76" s="83"/>
      <c r="D76" s="83"/>
      <c r="E76" s="83"/>
      <c r="F76" s="83"/>
      <c r="G76" s="83"/>
      <c r="H76" s="83"/>
      <c r="I76" s="83"/>
      <c r="J76" s="83"/>
      <c r="K76" s="83"/>
    </row>
    <row r="77" spans="2:12" ht="45.75" customHeight="1">
      <c r="B77" s="85" t="s">
        <v>111</v>
      </c>
      <c r="C77" s="86"/>
      <c r="D77" s="86"/>
      <c r="E77" s="86"/>
      <c r="F77" s="86"/>
      <c r="G77" s="86"/>
      <c r="H77" s="86"/>
      <c r="I77" s="86"/>
      <c r="J77" s="86"/>
      <c r="K77" s="87"/>
      <c r="L77" s="24"/>
    </row>
    <row r="78" spans="2:12" ht="12.75">
      <c r="B78" s="25"/>
      <c r="C78" s="24"/>
      <c r="D78" s="24"/>
      <c r="E78" s="24"/>
      <c r="F78" s="24"/>
      <c r="G78" s="27"/>
      <c r="H78" s="27"/>
      <c r="I78" s="27"/>
      <c r="J78" s="27"/>
      <c r="K78" s="27"/>
      <c r="L78" s="24"/>
    </row>
    <row r="79" spans="2:12" ht="39.75" customHeight="1">
      <c r="B79" s="84" t="s">
        <v>68</v>
      </c>
      <c r="C79" s="84"/>
      <c r="D79" s="84"/>
      <c r="E79" s="84"/>
      <c r="F79" s="84"/>
      <c r="G79" s="84"/>
      <c r="H79" s="84"/>
      <c r="I79" s="84"/>
      <c r="J79" s="84"/>
      <c r="K79" s="84"/>
      <c r="L79" s="26"/>
    </row>
    <row r="80" spans="2:12" ht="101.25" customHeight="1">
      <c r="B80" s="78" t="s">
        <v>113</v>
      </c>
      <c r="C80" s="79"/>
      <c r="D80" s="79"/>
      <c r="E80" s="79"/>
      <c r="F80" s="79"/>
      <c r="G80" s="79"/>
      <c r="H80" s="79"/>
      <c r="I80" s="79"/>
      <c r="J80" s="79"/>
      <c r="K80" s="80"/>
      <c r="L80" s="24"/>
    </row>
    <row r="81" spans="2:12" ht="12.75">
      <c r="B81" s="27"/>
      <c r="C81" s="27"/>
      <c r="D81" s="27"/>
      <c r="E81" s="27"/>
      <c r="F81" s="27"/>
      <c r="G81" s="29"/>
      <c r="H81" s="29"/>
      <c r="I81" s="29"/>
      <c r="J81" s="29"/>
      <c r="K81" s="29"/>
      <c r="L81" s="28"/>
    </row>
    <row r="82" spans="2:12" ht="12.75" customHeight="1">
      <c r="B82" s="77" t="s">
        <v>106</v>
      </c>
      <c r="C82" s="77"/>
      <c r="D82" s="77"/>
      <c r="E82" s="77"/>
      <c r="F82" s="77"/>
      <c r="G82" s="77"/>
      <c r="H82" s="77"/>
      <c r="I82" s="77"/>
      <c r="J82" s="77"/>
      <c r="K82" s="77"/>
      <c r="L82" s="28"/>
    </row>
    <row r="83" spans="2:12" ht="18.75" customHeight="1">
      <c r="B83" s="52" t="s">
        <v>110</v>
      </c>
      <c r="C83" s="53"/>
      <c r="D83" s="53"/>
      <c r="E83" s="53"/>
      <c r="F83" s="53"/>
      <c r="G83" s="53"/>
      <c r="H83" s="53"/>
      <c r="I83" s="53"/>
      <c r="J83" s="53"/>
      <c r="K83" s="54"/>
      <c r="L83" s="24"/>
    </row>
    <row r="84" spans="2:12" ht="12.75">
      <c r="B84" s="29"/>
      <c r="C84" s="29"/>
      <c r="D84" s="29"/>
      <c r="E84" s="29"/>
      <c r="F84" s="29"/>
      <c r="G84" s="28"/>
      <c r="H84" s="28"/>
      <c r="I84" s="28"/>
      <c r="J84" s="28"/>
      <c r="K84" s="28"/>
      <c r="L84" s="17"/>
    </row>
    <row r="85" spans="2:12" ht="15">
      <c r="B85" s="48"/>
      <c r="C85" s="48"/>
      <c r="D85" s="48"/>
      <c r="E85" s="48"/>
      <c r="F85" s="48"/>
      <c r="G85" s="48"/>
      <c r="H85" s="48"/>
      <c r="I85" s="48"/>
      <c r="J85" s="48"/>
      <c r="K85" s="48"/>
      <c r="L85" s="17"/>
    </row>
    <row r="86" spans="2:12" ht="12.75">
      <c r="B86" s="28"/>
      <c r="C86" s="28"/>
      <c r="D86" s="28"/>
      <c r="E86" s="28"/>
      <c r="F86" s="28"/>
      <c r="G86" s="4"/>
      <c r="L86" s="17"/>
    </row>
    <row r="87" spans="2:12" ht="12.75">
      <c r="B87" s="28"/>
      <c r="C87" s="28"/>
      <c r="D87" s="28"/>
      <c r="E87" s="28"/>
      <c r="F87" s="28"/>
      <c r="G87" s="4"/>
      <c r="H87" s="55" t="s">
        <v>108</v>
      </c>
      <c r="I87" s="55"/>
      <c r="J87" s="55"/>
      <c r="K87" s="55"/>
      <c r="L87" s="17"/>
    </row>
    <row r="88" spans="2:12" ht="19.5" customHeight="1">
      <c r="B88" s="17" t="s">
        <v>114</v>
      </c>
      <c r="C88" s="17"/>
      <c r="D88" s="17"/>
      <c r="E88" s="17"/>
      <c r="F88" s="17"/>
      <c r="G88" s="4"/>
      <c r="L88" s="17"/>
    </row>
    <row r="89" spans="2:12" ht="15.75" customHeight="1">
      <c r="B89" s="4"/>
      <c r="C89" s="4"/>
      <c r="D89" s="4"/>
      <c r="E89" s="4"/>
      <c r="F89" s="30"/>
      <c r="G89" s="32"/>
      <c r="H89" s="49" t="s">
        <v>112</v>
      </c>
      <c r="I89" s="50"/>
      <c r="J89" s="50"/>
      <c r="K89" s="50"/>
      <c r="L89" s="17"/>
    </row>
    <row r="90" spans="2:12" ht="12.75">
      <c r="B90" s="4"/>
      <c r="C90" s="4"/>
      <c r="D90" s="4"/>
      <c r="E90" s="4"/>
      <c r="F90" s="30"/>
      <c r="G90" s="32"/>
      <c r="H90" s="32"/>
      <c r="I90" s="32"/>
      <c r="J90" s="32"/>
      <c r="K90" s="32"/>
      <c r="L90" s="17"/>
    </row>
    <row r="91" spans="2:12" ht="132.75" customHeight="1">
      <c r="B91" s="48"/>
      <c r="C91" s="48"/>
      <c r="D91" s="48"/>
      <c r="E91" s="48"/>
      <c r="F91" s="48"/>
      <c r="G91" s="48"/>
      <c r="H91" s="48"/>
      <c r="I91" s="48"/>
      <c r="J91" s="48"/>
      <c r="K91" s="48"/>
      <c r="L91" s="17"/>
    </row>
  </sheetData>
  <sheetProtection/>
  <mergeCells count="134">
    <mergeCell ref="B16:D19"/>
    <mergeCell ref="B38:D38"/>
    <mergeCell ref="B44:D44"/>
    <mergeCell ref="G42:I42"/>
    <mergeCell ref="B43:D43"/>
    <mergeCell ref="G43:I43"/>
    <mergeCell ref="G36:I36"/>
    <mergeCell ref="B36:D36"/>
    <mergeCell ref="G37:I37"/>
    <mergeCell ref="G39:I40"/>
    <mergeCell ref="G48:I48"/>
    <mergeCell ref="B51:D51"/>
    <mergeCell ref="B52:D52"/>
    <mergeCell ref="G50:I50"/>
    <mergeCell ref="G49:I49"/>
    <mergeCell ref="B70:C70"/>
    <mergeCell ref="B59:K59"/>
    <mergeCell ref="B55:D55"/>
    <mergeCell ref="B56:D56"/>
    <mergeCell ref="H60:K60"/>
    <mergeCell ref="B71:C71"/>
    <mergeCell ref="B54:D54"/>
    <mergeCell ref="G55:I55"/>
    <mergeCell ref="G56:I56"/>
    <mergeCell ref="B62:C62"/>
    <mergeCell ref="G54:I54"/>
    <mergeCell ref="B68:C68"/>
    <mergeCell ref="B69:C69"/>
    <mergeCell ref="D60:G60"/>
    <mergeCell ref="B60:C61"/>
    <mergeCell ref="B53:D53"/>
    <mergeCell ref="E47:E48"/>
    <mergeCell ref="F47:F48"/>
    <mergeCell ref="G53:I53"/>
    <mergeCell ref="B49:D49"/>
    <mergeCell ref="G47:I47"/>
    <mergeCell ref="B50:D50"/>
    <mergeCell ref="B47:D48"/>
    <mergeCell ref="G52:I52"/>
    <mergeCell ref="G51:I51"/>
    <mergeCell ref="B42:D42"/>
    <mergeCell ref="B46:D46"/>
    <mergeCell ref="G44:I45"/>
    <mergeCell ref="G38:I38"/>
    <mergeCell ref="B39:D39"/>
    <mergeCell ref="B40:D40"/>
    <mergeCell ref="B41:D41"/>
    <mergeCell ref="G41:I41"/>
    <mergeCell ref="B45:D45"/>
    <mergeCell ref="G46:I46"/>
    <mergeCell ref="K44:K45"/>
    <mergeCell ref="E33:E34"/>
    <mergeCell ref="F33:F34"/>
    <mergeCell ref="J33:J35"/>
    <mergeCell ref="K33:K35"/>
    <mergeCell ref="J39:J40"/>
    <mergeCell ref="K39:K40"/>
    <mergeCell ref="J44:J45"/>
    <mergeCell ref="B35:D35"/>
    <mergeCell ref="B37:D37"/>
    <mergeCell ref="B29:D29"/>
    <mergeCell ref="G29:I29"/>
    <mergeCell ref="B33:D34"/>
    <mergeCell ref="G33:I35"/>
    <mergeCell ref="B32:F32"/>
    <mergeCell ref="G32:K32"/>
    <mergeCell ref="B76:K76"/>
    <mergeCell ref="B79:K79"/>
    <mergeCell ref="B77:K77"/>
    <mergeCell ref="B73:C73"/>
    <mergeCell ref="A75:B75"/>
    <mergeCell ref="B74:C74"/>
    <mergeCell ref="B82:K82"/>
    <mergeCell ref="B80:K80"/>
    <mergeCell ref="J22:J23"/>
    <mergeCell ref="K22:K23"/>
    <mergeCell ref="B23:D23"/>
    <mergeCell ref="B24:D24"/>
    <mergeCell ref="G24:I24"/>
    <mergeCell ref="B25:D25"/>
    <mergeCell ref="G25:I25"/>
    <mergeCell ref="B26:D26"/>
    <mergeCell ref="G20:I20"/>
    <mergeCell ref="B21:D21"/>
    <mergeCell ref="G21:I21"/>
    <mergeCell ref="B28:D28"/>
    <mergeCell ref="G26:I26"/>
    <mergeCell ref="B27:D27"/>
    <mergeCell ref="G27:I27"/>
    <mergeCell ref="G28:I28"/>
    <mergeCell ref="G22:I23"/>
    <mergeCell ref="B20:D20"/>
    <mergeCell ref="B11:D11"/>
    <mergeCell ref="G11:I11"/>
    <mergeCell ref="B12:D12"/>
    <mergeCell ref="G12:I12"/>
    <mergeCell ref="B13:D13"/>
    <mergeCell ref="B14:D14"/>
    <mergeCell ref="G14:I14"/>
    <mergeCell ref="G13:I13"/>
    <mergeCell ref="B7:C7"/>
    <mergeCell ref="D7:G7"/>
    <mergeCell ref="H7:I7"/>
    <mergeCell ref="J7:K7"/>
    <mergeCell ref="B9:K9"/>
    <mergeCell ref="B10:K10"/>
    <mergeCell ref="B1:K1"/>
    <mergeCell ref="B2:K2"/>
    <mergeCell ref="B3:K3"/>
    <mergeCell ref="B5:K5"/>
    <mergeCell ref="B6:C6"/>
    <mergeCell ref="D6:G6"/>
    <mergeCell ref="H6:I6"/>
    <mergeCell ref="J6:K6"/>
    <mergeCell ref="B72:C72"/>
    <mergeCell ref="G15:I15"/>
    <mergeCell ref="G17:I17"/>
    <mergeCell ref="B15:D15"/>
    <mergeCell ref="E16:E19"/>
    <mergeCell ref="F16:F19"/>
    <mergeCell ref="G16:I16"/>
    <mergeCell ref="G18:I18"/>
    <mergeCell ref="G19:I19"/>
    <mergeCell ref="B22:D22"/>
    <mergeCell ref="B91:K91"/>
    <mergeCell ref="H89:K89"/>
    <mergeCell ref="B63:C63"/>
    <mergeCell ref="B64:C64"/>
    <mergeCell ref="B65:C65"/>
    <mergeCell ref="B66:C66"/>
    <mergeCell ref="B67:C67"/>
    <mergeCell ref="B83:K83"/>
    <mergeCell ref="B85:K85"/>
    <mergeCell ref="H87:K87"/>
  </mergeCells>
  <printOptions/>
  <pageMargins left="0.44" right="0.41" top="0.41" bottom="0.4" header="0.32" footer="0.27"/>
  <pageSetup horizontalDpi="300" verticalDpi="3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marijab</cp:lastModifiedBy>
  <cp:lastPrinted>2010-06-22T08:05:32Z</cp:lastPrinted>
  <dcterms:created xsi:type="dcterms:W3CDTF">2007-02-12T13:02:25Z</dcterms:created>
  <dcterms:modified xsi:type="dcterms:W3CDTF">2011-07-20T08:40:01Z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2074</vt:i4>
  </property>
</Properties>
</file>