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  <sheet name="Sheet1" sheetId="2" r:id="rId2"/>
  </sheets>
  <definedNames>
    <definedName name="_xlnm.Print_Area" localSheetId="0">'Privredna drustva'!$B$1:$K$98</definedName>
  </definedNames>
  <calcPr fullCalcOnLoad="1"/>
</workbook>
</file>

<file path=xl/sharedStrings.xml><?xml version="1.0" encoding="utf-8"?>
<sst xmlns="http://schemas.openxmlformats.org/spreadsheetml/2006/main" count="127" uniqueCount="115">
  <si>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</si>
  <si>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</si>
  <si>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</si>
  <si>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</si>
  <si>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</si>
  <si>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</si>
  <si>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</si>
  <si>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</si>
  <si>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</si>
  <si>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</si>
  <si>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</si>
  <si>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</si>
  <si>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</si>
  <si>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</si>
  <si>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</si>
  <si>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</si>
  <si>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</si>
  <si>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</si>
  <si>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</si>
  <si>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</si>
  <si>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</si>
  <si>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</si>
  <si>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</si>
  <si>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</si>
  <si>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</si>
  <si>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</si>
  <si>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</si>
  <si>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</si>
  <si>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</si>
  <si>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</si>
  <si>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</si>
  <si>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</si>
  <si>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</si>
  <si>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</si>
  <si>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</si>
  <si>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</si>
  <si>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</si>
  <si>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</si>
  <si>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</si>
  <si>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</si>
  <si>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</si>
  <si>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</si>
  <si>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</si>
  <si>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</si>
  <si>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</si>
  <si>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</si>
  <si>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</si>
  <si>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</si>
  <si>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</si>
  <si>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</si>
  <si>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</si>
  <si>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</si>
  <si>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</si>
  <si>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</si>
  <si>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</si>
  <si>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</si>
  <si>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</si>
  <si>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</si>
  <si>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</si>
  <si>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</si>
  <si>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</si>
  <si>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</si>
  <si>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</si>
  <si>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</si>
  <si>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</si>
  <si>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</si>
  <si>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</si>
  <si>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</si>
  <si>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</si>
  <si>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</si>
  <si>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</si>
  <si>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</si>
  <si>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</si>
  <si>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</si>
  <si>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</si>
  <si>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</si>
  <si>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</si>
  <si>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</si>
  <si>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</si>
  <si>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</si>
  <si>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</si>
  <si>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</si>
  <si>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</si>
  <si>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</si>
  <si>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</si>
  <si>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</si>
  <si>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</si>
  <si>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</si>
  <si>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</si>
  <si>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</si>
  <si>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</si>
  <si>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</si>
  <si>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</si>
  <si>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</si>
  <si>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</si>
  <si>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</si>
  <si>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</si>
  <si>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</si>
  <si>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</si>
  <si>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</si>
  <si>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</si>
  <si>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2010.</t>
  </si>
  <si>
    <t>ФАБРИКА ХАРТИЈЕ АД</t>
  </si>
  <si>
    <t>ПРИЛАЗНИ ПУТ АДА ХУЈИ БР 9</t>
  </si>
  <si>
    <t>07006497</t>
  </si>
  <si>
    <t>Tokoм 2011.године уз добијено одобрење Агенције за приватизацију извршиће се спајање уз припајање са зависним предузећем "ПАП" доо</t>
  </si>
  <si>
    <r>
      <t xml:space="preserve">Увид се може извршити сваког радног дана 08-12h у седишту друштва </t>
    </r>
  </si>
  <si>
    <t>ИЗВОД ИЗ KOНСОЛИДОВАНИХ ФИНАНСИЈСКИХ ИЗВЕШТАЈА ЗА 2010. ГОДИНУ</t>
  </si>
  <si>
    <t>VI КРУГ КОНСОЛИДОВАЊА</t>
  </si>
  <si>
    <r>
      <t>III ЗАКЉУЧНО МИШЉЕЊЕ РЕВИЗОРА  "MOORE STEPHENS" REVIZIJA I RAČUNOVODSTVO О ФИНАНСИЈСКИМ ИЗВЕШТАЈИМА:</t>
    </r>
    <r>
      <rPr>
        <b/>
        <sz val="8"/>
        <rFont val="Arial"/>
        <family val="2"/>
      </rPr>
      <t xml:space="preserve">
" По нашем мишљењу, консолидовани финансијски извештаји истинито и објективно по свим материјално значајним питањима, приказују финансијско стање матичног друштва "Фабрике хатије" ад Београд и његових зависних друштава на дан 31.12.2010, као и резултат његовог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консолидоване финансијске извештаје"</t>
    </r>
    <r>
      <rPr>
        <sz val="8"/>
        <rFont val="Arial"/>
        <family val="2"/>
      </rPr>
      <t xml:space="preserve">
</t>
    </r>
  </si>
  <si>
    <t xml:space="preserve">Консолидовани извештаји саставњени су за групу коју чине "Фабрика хартије" ад као матично предузеће и "ПАП" доо </t>
  </si>
  <si>
    <t>као 100% зависно предузеће.</t>
  </si>
  <si>
    <t>Седиште зависног предузећа је у Београду, Прилазни пут ада хуји бр.9, ПИБ 10002410 , МБ 17166476</t>
  </si>
  <si>
    <t>Фабрике хартије ад Београд</t>
  </si>
  <si>
    <t>Синиша Крзман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</si>
</sst>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9" t="s">
        <v>98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50" t="s">
        <v>107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1" t="s">
        <v>113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1"/>
      <c r="C4" s="1"/>
      <c r="D4" s="1"/>
      <c r="E4" s="1"/>
      <c r="F4" s="1"/>
      <c r="G4" s="1"/>
      <c r="H4" s="1"/>
      <c r="I4" s="1"/>
      <c r="J4" s="15"/>
      <c r="K4" s="15"/>
    </row>
    <row r="5" spans="2:11" ht="12.7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</row>
    <row r="6" spans="2:11" ht="12.75">
      <c r="B6" s="44" t="s">
        <v>99</v>
      </c>
      <c r="C6" s="44"/>
      <c r="D6" s="45" t="s">
        <v>102</v>
      </c>
      <c r="E6" s="46"/>
      <c r="F6" s="46"/>
      <c r="G6" s="46"/>
      <c r="H6" s="44" t="s">
        <v>1</v>
      </c>
      <c r="I6" s="44"/>
      <c r="J6" s="47" t="s">
        <v>104</v>
      </c>
      <c r="K6" s="48"/>
    </row>
    <row r="7" spans="2:11" ht="12.75">
      <c r="B7" s="44" t="s">
        <v>2</v>
      </c>
      <c r="C7" s="44"/>
      <c r="D7" s="54" t="s">
        <v>103</v>
      </c>
      <c r="E7" s="55"/>
      <c r="F7" s="55"/>
      <c r="G7" s="56"/>
      <c r="H7" s="44" t="s">
        <v>3</v>
      </c>
      <c r="I7" s="44"/>
      <c r="J7" s="57">
        <v>102350996</v>
      </c>
      <c r="K7" s="56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58" t="s">
        <v>4</v>
      </c>
      <c r="C9" s="58"/>
      <c r="D9" s="58"/>
      <c r="E9" s="58"/>
      <c r="F9" s="58"/>
      <c r="G9" s="58"/>
      <c r="H9" s="58"/>
      <c r="I9" s="58"/>
      <c r="J9" s="58"/>
      <c r="K9" s="58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9" t="s">
        <v>5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60" t="s">
        <v>6</v>
      </c>
      <c r="C12" s="60"/>
      <c r="D12" s="60"/>
      <c r="E12" s="6" t="s">
        <v>100</v>
      </c>
      <c r="F12" s="6" t="s">
        <v>101</v>
      </c>
      <c r="G12" s="60" t="s">
        <v>7</v>
      </c>
      <c r="H12" s="60"/>
      <c r="I12" s="60"/>
      <c r="J12" s="6" t="s">
        <v>100</v>
      </c>
      <c r="K12" s="6" t="s">
        <v>101</v>
      </c>
    </row>
    <row r="13" spans="2:11" ht="12.75">
      <c r="B13" s="61" t="s">
        <v>8</v>
      </c>
      <c r="C13" s="61"/>
      <c r="D13" s="61"/>
      <c r="E13" s="32">
        <f>+E16+E17+E21</f>
        <v>1539768</v>
      </c>
      <c r="F13" s="32">
        <f>+F16+F17+F21</f>
        <v>1595782</v>
      </c>
      <c r="G13" s="61" t="s">
        <v>9</v>
      </c>
      <c r="H13" s="61"/>
      <c r="I13" s="61"/>
      <c r="J13" s="33">
        <f>+J14-J21</f>
        <v>984923</v>
      </c>
      <c r="K13" s="33">
        <f>+K14-K21</f>
        <v>867769</v>
      </c>
    </row>
    <row r="14" spans="2:11" ht="12.75">
      <c r="B14" s="62" t="s">
        <v>10</v>
      </c>
      <c r="C14" s="61"/>
      <c r="D14" s="61"/>
      <c r="E14" s="32"/>
      <c r="F14" s="32"/>
      <c r="G14" s="65" t="s">
        <v>74</v>
      </c>
      <c r="H14" s="66"/>
      <c r="I14" s="67"/>
      <c r="J14" s="33">
        <v>2543528</v>
      </c>
      <c r="K14" s="33">
        <f>+J14</f>
        <v>2543528</v>
      </c>
    </row>
    <row r="15" spans="2:11" ht="12.75">
      <c r="B15" s="63" t="s">
        <v>11</v>
      </c>
      <c r="C15" s="63"/>
      <c r="D15" s="63"/>
      <c r="E15" s="32"/>
      <c r="F15" s="32"/>
      <c r="G15" s="64" t="s">
        <v>12</v>
      </c>
      <c r="H15" s="64"/>
      <c r="I15" s="64"/>
      <c r="J15" s="33"/>
      <c r="K15" s="33"/>
    </row>
    <row r="16" spans="2:11" ht="12.75">
      <c r="B16" s="64" t="s">
        <v>13</v>
      </c>
      <c r="C16" s="64"/>
      <c r="D16" s="64"/>
      <c r="E16" s="32">
        <v>7444</v>
      </c>
      <c r="F16" s="32">
        <v>5864</v>
      </c>
      <c r="G16" s="64" t="s">
        <v>14</v>
      </c>
      <c r="H16" s="64"/>
      <c r="I16" s="64"/>
      <c r="J16" s="33"/>
      <c r="K16" s="33"/>
    </row>
    <row r="17" spans="2:11" ht="12.75">
      <c r="B17" s="68" t="s">
        <v>58</v>
      </c>
      <c r="C17" s="64"/>
      <c r="D17" s="64"/>
      <c r="E17" s="69">
        <v>1529925</v>
      </c>
      <c r="F17" s="69">
        <v>1586848</v>
      </c>
      <c r="G17" s="64" t="s">
        <v>15</v>
      </c>
      <c r="H17" s="64"/>
      <c r="I17" s="64"/>
      <c r="J17" s="33"/>
      <c r="K17" s="33"/>
    </row>
    <row r="18" spans="2:11" ht="24" customHeight="1">
      <c r="B18" s="68"/>
      <c r="C18" s="64"/>
      <c r="D18" s="64"/>
      <c r="E18" s="69"/>
      <c r="F18" s="69"/>
      <c r="G18" s="89" t="s">
        <v>91</v>
      </c>
      <c r="H18" s="66"/>
      <c r="I18" s="67"/>
      <c r="J18" s="33"/>
      <c r="K18" s="33"/>
    </row>
    <row r="19" spans="2:11" ht="22.5" customHeight="1">
      <c r="B19" s="68"/>
      <c r="C19" s="64"/>
      <c r="D19" s="64"/>
      <c r="E19" s="69"/>
      <c r="F19" s="69"/>
      <c r="G19" s="89" t="s">
        <v>95</v>
      </c>
      <c r="H19" s="66"/>
      <c r="I19" s="67"/>
      <c r="J19" s="33"/>
      <c r="K19" s="33"/>
    </row>
    <row r="20" spans="2:11" ht="12.75">
      <c r="B20" s="64"/>
      <c r="C20" s="64"/>
      <c r="D20" s="64"/>
      <c r="E20" s="69"/>
      <c r="F20" s="69"/>
      <c r="G20" s="64" t="s">
        <v>92</v>
      </c>
      <c r="H20" s="64"/>
      <c r="I20" s="64"/>
      <c r="J20" s="33"/>
      <c r="K20" s="33"/>
    </row>
    <row r="21" spans="2:11" ht="12.75">
      <c r="B21" s="62" t="s">
        <v>16</v>
      </c>
      <c r="C21" s="62"/>
      <c r="D21" s="62"/>
      <c r="E21" s="32">
        <v>2399</v>
      </c>
      <c r="F21" s="32">
        <v>3070</v>
      </c>
      <c r="G21" s="64" t="s">
        <v>93</v>
      </c>
      <c r="H21" s="64"/>
      <c r="I21" s="64"/>
      <c r="J21" s="33">
        <v>1558605</v>
      </c>
      <c r="K21" s="33">
        <v>1675759</v>
      </c>
    </row>
    <row r="22" spans="2:11" ht="12.75">
      <c r="B22" s="61" t="s">
        <v>19</v>
      </c>
      <c r="C22" s="61"/>
      <c r="D22" s="61"/>
      <c r="E22" s="32">
        <f>+E23+E25</f>
        <v>59614</v>
      </c>
      <c r="F22" s="32">
        <f>+F23+F25</f>
        <v>257763</v>
      </c>
      <c r="G22" s="64" t="s">
        <v>94</v>
      </c>
      <c r="H22" s="64"/>
      <c r="I22" s="64"/>
      <c r="J22" s="33"/>
      <c r="K22" s="33"/>
    </row>
    <row r="23" spans="2:11" ht="12.75" customHeight="1">
      <c r="B23" s="64" t="s">
        <v>21</v>
      </c>
      <c r="C23" s="64"/>
      <c r="D23" s="64"/>
      <c r="E23" s="32">
        <v>18071</v>
      </c>
      <c r="F23" s="32">
        <v>123869</v>
      </c>
      <c r="G23" s="70" t="s">
        <v>17</v>
      </c>
      <c r="H23" s="71"/>
      <c r="I23" s="71"/>
      <c r="J23" s="69">
        <f>++J26+J27+J25</f>
        <v>604688</v>
      </c>
      <c r="K23" s="69">
        <f>+K25+K26+K27</f>
        <v>972951</v>
      </c>
    </row>
    <row r="24" spans="2:11" ht="46.5" customHeight="1">
      <c r="B24" s="72" t="s">
        <v>59</v>
      </c>
      <c r="C24" s="73"/>
      <c r="D24" s="73"/>
      <c r="E24" s="32">
        <v>0</v>
      </c>
      <c r="F24" s="32">
        <v>0</v>
      </c>
      <c r="G24" s="71"/>
      <c r="H24" s="71"/>
      <c r="I24" s="71"/>
      <c r="J24" s="69"/>
      <c r="K24" s="69"/>
    </row>
    <row r="25" spans="2:11" ht="12.75">
      <c r="B25" s="64" t="s">
        <v>60</v>
      </c>
      <c r="C25" s="64"/>
      <c r="D25" s="64"/>
      <c r="E25" s="32">
        <v>41543</v>
      </c>
      <c r="F25" s="32">
        <v>133894</v>
      </c>
      <c r="G25" s="62" t="s">
        <v>18</v>
      </c>
      <c r="H25" s="62"/>
      <c r="I25" s="62"/>
      <c r="J25" s="33">
        <v>145069</v>
      </c>
      <c r="K25" s="33">
        <v>146261</v>
      </c>
    </row>
    <row r="26" spans="2:11" ht="12.75">
      <c r="B26" s="62" t="s">
        <v>23</v>
      </c>
      <c r="C26" s="62"/>
      <c r="D26" s="62"/>
      <c r="E26" s="32">
        <v>0</v>
      </c>
      <c r="F26" s="32">
        <v>0</v>
      </c>
      <c r="G26" s="62" t="s">
        <v>20</v>
      </c>
      <c r="H26" s="62"/>
      <c r="I26" s="62"/>
      <c r="J26" s="33">
        <v>253843</v>
      </c>
      <c r="K26" s="33">
        <v>408188</v>
      </c>
    </row>
    <row r="27" spans="2:11" ht="12.75">
      <c r="B27" s="61" t="s">
        <v>24</v>
      </c>
      <c r="C27" s="61"/>
      <c r="D27" s="61"/>
      <c r="E27" s="32">
        <f>+E22+E13</f>
        <v>1599382</v>
      </c>
      <c r="F27" s="32">
        <f>+F13+F22</f>
        <v>1853545</v>
      </c>
      <c r="G27" s="64" t="s">
        <v>22</v>
      </c>
      <c r="H27" s="64"/>
      <c r="I27" s="64"/>
      <c r="J27" s="33">
        <v>205776</v>
      </c>
      <c r="K27" s="33">
        <v>418502</v>
      </c>
    </row>
    <row r="28" spans="2:11" ht="12.75">
      <c r="B28" s="61" t="s">
        <v>61</v>
      </c>
      <c r="C28" s="61"/>
      <c r="D28" s="61"/>
      <c r="E28" s="32"/>
      <c r="F28" s="32"/>
      <c r="G28" s="64" t="s">
        <v>25</v>
      </c>
      <c r="H28" s="64"/>
      <c r="I28" s="64"/>
      <c r="J28" s="33">
        <v>9771</v>
      </c>
      <c r="K28" s="33">
        <v>12825</v>
      </c>
    </row>
    <row r="29" spans="2:11" ht="12.75">
      <c r="B29" s="74" t="s">
        <v>27</v>
      </c>
      <c r="C29" s="74"/>
      <c r="D29" s="74"/>
      <c r="E29" s="32">
        <f>+E27</f>
        <v>1599382</v>
      </c>
      <c r="F29" s="32">
        <f>+F27</f>
        <v>1853545</v>
      </c>
      <c r="G29" s="75" t="s">
        <v>26</v>
      </c>
      <c r="H29" s="75"/>
      <c r="I29" s="75"/>
      <c r="J29" s="69">
        <f>+J13+J23+J28</f>
        <v>1599382</v>
      </c>
      <c r="K29" s="69">
        <f>+K13+K23+K28</f>
        <v>1853545</v>
      </c>
    </row>
    <row r="30" spans="2:11" ht="12.75">
      <c r="B30" s="74" t="s">
        <v>28</v>
      </c>
      <c r="C30" s="74"/>
      <c r="D30" s="74"/>
      <c r="E30" s="32">
        <v>166054</v>
      </c>
      <c r="F30" s="32">
        <v>166054</v>
      </c>
      <c r="G30" s="75"/>
      <c r="H30" s="75"/>
      <c r="I30" s="75"/>
      <c r="J30" s="69"/>
      <c r="K30" s="69"/>
    </row>
    <row r="31" spans="7:11" ht="12.75">
      <c r="G31" s="76" t="s">
        <v>29</v>
      </c>
      <c r="H31" s="77"/>
      <c r="I31" s="77"/>
      <c r="J31" s="34">
        <f>+E30</f>
        <v>166054</v>
      </c>
      <c r="K31" s="34">
        <f>+F30</f>
        <v>166054</v>
      </c>
    </row>
    <row r="33" spans="2:11" ht="12.75">
      <c r="B33" s="78" t="s">
        <v>62</v>
      </c>
      <c r="C33" s="79"/>
      <c r="D33" s="79"/>
      <c r="E33" s="79"/>
      <c r="F33" s="79"/>
      <c r="G33" s="79" t="s">
        <v>30</v>
      </c>
      <c r="H33" s="79"/>
      <c r="I33" s="79"/>
      <c r="J33" s="79"/>
      <c r="K33" s="79"/>
    </row>
    <row r="34" spans="2:11" ht="12.75">
      <c r="B34" s="80"/>
      <c r="C34" s="80"/>
      <c r="D34" s="80"/>
      <c r="E34" s="80"/>
      <c r="F34" s="80"/>
      <c r="G34" s="79"/>
      <c r="H34" s="79"/>
      <c r="I34" s="79"/>
      <c r="J34" s="79"/>
      <c r="K34" s="79"/>
    </row>
    <row r="35" spans="2:11" ht="12.75" customHeight="1">
      <c r="B35" s="81" t="s">
        <v>57</v>
      </c>
      <c r="C35" s="81"/>
      <c r="D35" s="81"/>
      <c r="E35" s="82" t="s">
        <v>100</v>
      </c>
      <c r="F35" s="82" t="s">
        <v>101</v>
      </c>
      <c r="G35" s="85" t="s">
        <v>31</v>
      </c>
      <c r="H35" s="61"/>
      <c r="I35" s="61"/>
      <c r="J35" s="82" t="s">
        <v>100</v>
      </c>
      <c r="K35" s="82" t="s">
        <v>101</v>
      </c>
    </row>
    <row r="36" spans="2:11" ht="12.75">
      <c r="B36" s="81"/>
      <c r="C36" s="81"/>
      <c r="D36" s="81"/>
      <c r="E36" s="83"/>
      <c r="F36" s="83"/>
      <c r="G36" s="61"/>
      <c r="H36" s="61"/>
      <c r="I36" s="61"/>
      <c r="J36" s="84"/>
      <c r="K36" s="84"/>
    </row>
    <row r="37" spans="2:11" ht="12.75">
      <c r="B37" s="81"/>
      <c r="C37" s="81"/>
      <c r="D37" s="81"/>
      <c r="E37" s="84"/>
      <c r="F37" s="84"/>
      <c r="G37" s="64" t="s">
        <v>32</v>
      </c>
      <c r="H37" s="64"/>
      <c r="I37" s="64"/>
      <c r="J37" s="33">
        <v>198038</v>
      </c>
      <c r="K37" s="33">
        <v>1354825</v>
      </c>
    </row>
    <row r="38" spans="2:11" ht="12.75">
      <c r="B38" s="64" t="s">
        <v>33</v>
      </c>
      <c r="C38" s="64"/>
      <c r="D38" s="64"/>
      <c r="E38" s="32">
        <v>735702</v>
      </c>
      <c r="F38" s="32">
        <v>1828202</v>
      </c>
      <c r="G38" s="64" t="s">
        <v>36</v>
      </c>
      <c r="H38" s="64"/>
      <c r="I38" s="64"/>
      <c r="J38" s="33">
        <v>427025</v>
      </c>
      <c r="K38" s="33">
        <v>1456649</v>
      </c>
    </row>
    <row r="39" spans="2:11" ht="12.75">
      <c r="B39" s="64" t="s">
        <v>34</v>
      </c>
      <c r="C39" s="64"/>
      <c r="D39" s="64"/>
      <c r="E39" s="32">
        <v>648187</v>
      </c>
      <c r="F39" s="32">
        <v>1839079</v>
      </c>
      <c r="G39" s="64" t="s">
        <v>63</v>
      </c>
      <c r="H39" s="64"/>
      <c r="I39" s="64"/>
      <c r="J39" s="33">
        <f>+J37-J38</f>
        <v>-228987</v>
      </c>
      <c r="K39" s="33">
        <f>+K37-K38</f>
        <v>-101824</v>
      </c>
    </row>
    <row r="40" spans="2:11" ht="12.75">
      <c r="B40" s="86" t="s">
        <v>35</v>
      </c>
      <c r="C40" s="86"/>
      <c r="D40" s="86"/>
      <c r="E40" s="32">
        <f>+E38-E39</f>
        <v>87515</v>
      </c>
      <c r="F40" s="32">
        <f>+F38-F39</f>
        <v>-10877</v>
      </c>
      <c r="G40" s="64" t="s">
        <v>40</v>
      </c>
      <c r="H40" s="64"/>
      <c r="I40" s="64"/>
      <c r="J40" s="33">
        <v>781</v>
      </c>
      <c r="K40" s="33">
        <v>1798</v>
      </c>
    </row>
    <row r="41" spans="2:11" ht="12.75">
      <c r="B41" s="85" t="s">
        <v>64</v>
      </c>
      <c r="C41" s="85"/>
      <c r="D41" s="85"/>
      <c r="E41" s="87"/>
      <c r="F41" s="87"/>
      <c r="G41" s="64" t="s">
        <v>42</v>
      </c>
      <c r="H41" s="64"/>
      <c r="I41" s="64"/>
      <c r="J41" s="33">
        <v>27765</v>
      </c>
      <c r="K41" s="33">
        <v>34749</v>
      </c>
    </row>
    <row r="42" spans="2:11" ht="12.75" customHeight="1">
      <c r="B42" s="85"/>
      <c r="C42" s="85"/>
      <c r="D42" s="85"/>
      <c r="E42" s="87"/>
      <c r="F42" s="87"/>
      <c r="G42" s="88" t="s">
        <v>43</v>
      </c>
      <c r="H42" s="88"/>
      <c r="I42" s="88"/>
      <c r="J42" s="33">
        <v>29311</v>
      </c>
      <c r="K42" s="33">
        <v>44559</v>
      </c>
    </row>
    <row r="43" spans="2:11" ht="12.75">
      <c r="B43" s="68" t="s">
        <v>37</v>
      </c>
      <c r="C43" s="68"/>
      <c r="D43" s="68"/>
      <c r="E43" s="32">
        <v>183</v>
      </c>
      <c r="F43" s="32">
        <v>48</v>
      </c>
      <c r="G43" s="88" t="s">
        <v>45</v>
      </c>
      <c r="H43" s="85"/>
      <c r="I43" s="85"/>
      <c r="J43" s="33">
        <v>5356</v>
      </c>
      <c r="K43" s="33">
        <v>21432</v>
      </c>
    </row>
    <row r="44" spans="2:11" ht="24.75" customHeight="1">
      <c r="B44" s="68" t="s">
        <v>38</v>
      </c>
      <c r="C44" s="68"/>
      <c r="D44" s="68"/>
      <c r="E44" s="32">
        <v>23486</v>
      </c>
      <c r="F44" s="32">
        <v>19962</v>
      </c>
      <c r="G44" s="68" t="s">
        <v>71</v>
      </c>
      <c r="H44" s="64"/>
      <c r="I44" s="64"/>
      <c r="J44" s="35">
        <f>+J39+J40+J42-J41-J43</f>
        <v>-232016</v>
      </c>
      <c r="K44" s="35">
        <f>+K39+K40-K41+K42-K43</f>
        <v>-111648</v>
      </c>
    </row>
    <row r="45" spans="2:11" ht="26.25" customHeight="1">
      <c r="B45" s="64" t="s">
        <v>35</v>
      </c>
      <c r="C45" s="64"/>
      <c r="D45" s="64"/>
      <c r="E45" s="32">
        <f>+E43-E44</f>
        <v>-23303</v>
      </c>
      <c r="F45" s="32">
        <f>+F43-F44</f>
        <v>-19914</v>
      </c>
      <c r="G45" s="89" t="s">
        <v>65</v>
      </c>
      <c r="H45" s="90"/>
      <c r="I45" s="91"/>
      <c r="J45" s="35">
        <f>+J44</f>
        <v>-232016</v>
      </c>
      <c r="K45" s="35">
        <f>+K44</f>
        <v>-111648</v>
      </c>
    </row>
    <row r="46" spans="2:11" ht="12.75" customHeight="1">
      <c r="B46" s="85" t="s">
        <v>66</v>
      </c>
      <c r="C46" s="85"/>
      <c r="D46" s="85"/>
      <c r="E46" s="87"/>
      <c r="F46" s="87"/>
      <c r="G46" s="85" t="s">
        <v>49</v>
      </c>
      <c r="H46" s="85"/>
      <c r="I46" s="85"/>
      <c r="J46" s="92">
        <f>+J45</f>
        <v>-232016</v>
      </c>
      <c r="K46" s="92">
        <f>+K45</f>
        <v>-111648</v>
      </c>
    </row>
    <row r="47" spans="2:11" ht="11.25" customHeight="1">
      <c r="B47" s="85"/>
      <c r="C47" s="85"/>
      <c r="D47" s="85"/>
      <c r="E47" s="87"/>
      <c r="F47" s="87"/>
      <c r="G47" s="85"/>
      <c r="H47" s="85"/>
      <c r="I47" s="85"/>
      <c r="J47" s="92"/>
      <c r="K47" s="92"/>
    </row>
    <row r="48" spans="2:11" ht="21.75" customHeight="1">
      <c r="B48" s="68" t="s">
        <v>39</v>
      </c>
      <c r="C48" s="68"/>
      <c r="D48" s="68"/>
      <c r="E48" s="32">
        <v>0</v>
      </c>
      <c r="F48" s="32">
        <v>29301</v>
      </c>
      <c r="G48" s="74" t="s">
        <v>51</v>
      </c>
      <c r="H48" s="74"/>
      <c r="I48" s="74"/>
      <c r="J48" s="33"/>
      <c r="K48" s="33"/>
    </row>
    <row r="49" spans="2:11" ht="24" customHeight="1">
      <c r="B49" s="68" t="s">
        <v>41</v>
      </c>
      <c r="C49" s="68"/>
      <c r="D49" s="68"/>
      <c r="E49" s="32">
        <v>57317</v>
      </c>
      <c r="F49" s="32">
        <v>682</v>
      </c>
      <c r="G49" s="93" t="s">
        <v>67</v>
      </c>
      <c r="H49" s="94"/>
      <c r="I49" s="94"/>
      <c r="J49" s="33"/>
      <c r="K49" s="33"/>
    </row>
    <row r="50" spans="2:11" ht="16.5" customHeight="1">
      <c r="B50" s="64" t="s">
        <v>35</v>
      </c>
      <c r="C50" s="64"/>
      <c r="D50" s="64"/>
      <c r="E50" s="32">
        <f>+E48-E49</f>
        <v>-57317</v>
      </c>
      <c r="F50" s="32">
        <f>+F48-F49</f>
        <v>28619</v>
      </c>
      <c r="G50" s="94" t="s">
        <v>68</v>
      </c>
      <c r="H50" s="94"/>
      <c r="I50" s="94"/>
      <c r="J50" s="36">
        <v>-196330</v>
      </c>
      <c r="K50" s="36">
        <v>-115471</v>
      </c>
    </row>
    <row r="51" spans="2:11" ht="34.5" customHeight="1">
      <c r="B51" s="75" t="s">
        <v>44</v>
      </c>
      <c r="C51" s="75"/>
      <c r="D51" s="75"/>
      <c r="E51" s="32">
        <f>+E38+E43+E48</f>
        <v>735885</v>
      </c>
      <c r="F51" s="32">
        <f>+F38+F43+F48</f>
        <v>1857551</v>
      </c>
      <c r="G51" s="93" t="s">
        <v>72</v>
      </c>
      <c r="H51" s="94"/>
      <c r="I51" s="94"/>
      <c r="J51" s="33"/>
      <c r="K51" s="33"/>
    </row>
    <row r="52" spans="2:11" ht="34.5" customHeight="1">
      <c r="B52" s="75" t="s">
        <v>46</v>
      </c>
      <c r="C52" s="75"/>
      <c r="D52" s="75"/>
      <c r="E52" s="32">
        <f>+E39+E44+E49</f>
        <v>728990</v>
      </c>
      <c r="F52" s="32">
        <f>+F39+F44+F49</f>
        <v>1859723</v>
      </c>
      <c r="G52" s="70" t="s">
        <v>69</v>
      </c>
      <c r="H52" s="74"/>
      <c r="I52" s="74"/>
      <c r="J52" s="33"/>
      <c r="K52" s="33"/>
    </row>
    <row r="53" spans="2:11" ht="18" customHeight="1">
      <c r="B53" s="61" t="s">
        <v>47</v>
      </c>
      <c r="C53" s="61"/>
      <c r="D53" s="61"/>
      <c r="E53" s="32">
        <f>+E51-E52</f>
        <v>6895</v>
      </c>
      <c r="F53" s="32">
        <f>+F51-F52</f>
        <v>-2172</v>
      </c>
      <c r="G53" s="74" t="s">
        <v>70</v>
      </c>
      <c r="H53" s="74"/>
      <c r="I53" s="74"/>
      <c r="J53" s="33"/>
      <c r="K53" s="33"/>
    </row>
    <row r="54" spans="2:11" ht="15" customHeight="1">
      <c r="B54" s="85" t="s">
        <v>48</v>
      </c>
      <c r="C54" s="85"/>
      <c r="D54" s="85"/>
      <c r="E54" s="87">
        <v>124</v>
      </c>
      <c r="F54" s="87">
        <f>+E58</f>
        <v>4297</v>
      </c>
      <c r="G54" s="74" t="s">
        <v>53</v>
      </c>
      <c r="H54" s="74"/>
      <c r="I54" s="74"/>
      <c r="J54" s="33"/>
      <c r="K54" s="33"/>
    </row>
    <row r="55" spans="2:11" ht="23.25" customHeight="1">
      <c r="B55" s="85"/>
      <c r="C55" s="85"/>
      <c r="D55" s="85"/>
      <c r="E55" s="87"/>
      <c r="F55" s="87"/>
      <c r="G55" s="70" t="s">
        <v>54</v>
      </c>
      <c r="H55" s="74"/>
      <c r="I55" s="74"/>
      <c r="J55" s="33"/>
      <c r="K55" s="33"/>
    </row>
    <row r="56" spans="2:11" ht="20.25" customHeight="1">
      <c r="B56" s="85" t="s">
        <v>50</v>
      </c>
      <c r="C56" s="85"/>
      <c r="D56" s="85"/>
      <c r="E56" s="87">
        <f>224-2946</f>
        <v>-2722</v>
      </c>
      <c r="F56" s="87">
        <f>1447-2615</f>
        <v>-1168</v>
      </c>
      <c r="G56" s="108"/>
      <c r="H56" s="109"/>
      <c r="I56" s="109"/>
      <c r="J56" s="12"/>
      <c r="K56" s="12"/>
    </row>
    <row r="57" spans="2:6" ht="22.5" customHeight="1">
      <c r="B57" s="85"/>
      <c r="C57" s="85"/>
      <c r="D57" s="85"/>
      <c r="E57" s="87"/>
      <c r="F57" s="87"/>
    </row>
    <row r="58" spans="2:6" ht="12.75">
      <c r="B58" s="85" t="s">
        <v>52</v>
      </c>
      <c r="C58" s="85"/>
      <c r="D58" s="85"/>
      <c r="E58" s="87">
        <f>+E53+E54+E56</f>
        <v>4297</v>
      </c>
      <c r="F58" s="87">
        <f>+F53+F54+F56</f>
        <v>957</v>
      </c>
    </row>
    <row r="59" spans="2:6" ht="12.75">
      <c r="B59" s="85"/>
      <c r="C59" s="85"/>
      <c r="D59" s="85"/>
      <c r="E59" s="87"/>
      <c r="F59" s="87"/>
    </row>
    <row r="60" ht="14.25" customHeight="1"/>
    <row r="61" spans="1:11" ht="12.75">
      <c r="A61" s="30"/>
      <c r="B61" s="59" t="s">
        <v>55</v>
      </c>
      <c r="C61" s="59"/>
      <c r="D61" s="59"/>
      <c r="E61" s="59"/>
      <c r="F61" s="59"/>
      <c r="G61" s="59"/>
      <c r="H61" s="59"/>
      <c r="I61" s="59"/>
      <c r="J61" s="59"/>
      <c r="K61" s="59"/>
    </row>
    <row r="62" ht="7.5" customHeight="1"/>
    <row r="63" spans="2:11" ht="12" customHeight="1">
      <c r="B63" s="23"/>
      <c r="C63" s="24"/>
      <c r="D63" s="105">
        <v>2009</v>
      </c>
      <c r="E63" s="106"/>
      <c r="F63" s="106"/>
      <c r="G63" s="107"/>
      <c r="H63" s="105">
        <v>2010</v>
      </c>
      <c r="I63" s="106"/>
      <c r="J63" s="106"/>
      <c r="K63" s="107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75</v>
      </c>
      <c r="E65" s="16" t="s">
        <v>76</v>
      </c>
      <c r="F65" s="16" t="s">
        <v>77</v>
      </c>
      <c r="G65" s="16" t="s">
        <v>78</v>
      </c>
      <c r="H65" s="16" t="s">
        <v>75</v>
      </c>
      <c r="I65" s="16" t="s">
        <v>76</v>
      </c>
      <c r="J65" s="16" t="s">
        <v>77</v>
      </c>
      <c r="K65" s="16" t="s">
        <v>78</v>
      </c>
    </row>
    <row r="66" spans="2:11" ht="21.75" customHeight="1">
      <c r="B66" s="18" t="s">
        <v>79</v>
      </c>
      <c r="C66" s="18"/>
      <c r="D66" s="37">
        <v>1139842</v>
      </c>
      <c r="E66" s="38">
        <v>1403686</v>
      </c>
      <c r="F66" s="38"/>
      <c r="G66" s="38">
        <f>+D66+E66</f>
        <v>2543528</v>
      </c>
      <c r="H66" s="38">
        <f>+G66</f>
        <v>2543528</v>
      </c>
      <c r="I66" s="38">
        <v>0</v>
      </c>
      <c r="J66" s="38">
        <v>0</v>
      </c>
      <c r="K66" s="38">
        <f>+H66</f>
        <v>2543528</v>
      </c>
    </row>
    <row r="67" spans="2:11" ht="21.75" customHeight="1">
      <c r="B67" s="18" t="s">
        <v>80</v>
      </c>
      <c r="C67" s="18"/>
      <c r="D67" s="37"/>
      <c r="E67" s="38"/>
      <c r="F67" s="38"/>
      <c r="G67" s="38"/>
      <c r="H67" s="38"/>
      <c r="I67" s="38"/>
      <c r="J67" s="38"/>
      <c r="K67" s="38"/>
    </row>
    <row r="68" spans="2:11" ht="30" customHeight="1">
      <c r="B68" s="18" t="s">
        <v>81</v>
      </c>
      <c r="C68" s="18"/>
      <c r="D68" s="37"/>
      <c r="E68" s="37"/>
      <c r="F68" s="37"/>
      <c r="G68" s="37"/>
      <c r="H68" s="37"/>
      <c r="I68" s="37"/>
      <c r="J68" s="37"/>
      <c r="K68" s="37"/>
    </row>
    <row r="69" spans="2:11" ht="21.75" customHeight="1">
      <c r="B69" s="18" t="s">
        <v>82</v>
      </c>
      <c r="C69" s="18"/>
      <c r="D69" s="37"/>
      <c r="E69" s="37"/>
      <c r="F69" s="37"/>
      <c r="G69" s="37"/>
      <c r="H69" s="37"/>
      <c r="I69" s="37"/>
      <c r="J69" s="37"/>
      <c r="K69" s="37"/>
    </row>
    <row r="70" spans="2:11" ht="21.75" customHeight="1">
      <c r="B70" s="18" t="s">
        <v>83</v>
      </c>
      <c r="C70" s="18"/>
      <c r="D70" s="37"/>
      <c r="E70" s="37"/>
      <c r="F70" s="37"/>
      <c r="G70" s="37"/>
      <c r="H70" s="37"/>
      <c r="I70" s="37"/>
      <c r="J70" s="37"/>
      <c r="K70" s="37"/>
    </row>
    <row r="71" spans="2:11" ht="21.75" customHeight="1">
      <c r="B71" s="18" t="s">
        <v>84</v>
      </c>
      <c r="C71" s="18"/>
      <c r="D71" s="37"/>
      <c r="E71" s="37"/>
      <c r="F71" s="37"/>
      <c r="G71" s="37"/>
      <c r="H71" s="37"/>
      <c r="I71" s="37"/>
      <c r="J71" s="37"/>
      <c r="K71" s="37"/>
    </row>
    <row r="72" spans="2:11" ht="30" customHeight="1">
      <c r="B72" s="18" t="s">
        <v>97</v>
      </c>
      <c r="C72" s="18"/>
      <c r="D72" s="37"/>
      <c r="E72" s="37"/>
      <c r="F72" s="37"/>
      <c r="G72" s="37"/>
      <c r="H72" s="37"/>
      <c r="I72" s="37"/>
      <c r="J72" s="37"/>
      <c r="K72" s="37"/>
    </row>
    <row r="73" spans="2:11" ht="40.5" customHeight="1">
      <c r="B73" s="18" t="s">
        <v>96</v>
      </c>
      <c r="C73" s="18"/>
      <c r="D73" s="37"/>
      <c r="E73" s="37"/>
      <c r="F73" s="37"/>
      <c r="G73" s="37"/>
      <c r="H73" s="37"/>
      <c r="I73" s="37"/>
      <c r="J73" s="37"/>
      <c r="K73" s="37"/>
    </row>
    <row r="74" spans="2:11" ht="21.75" customHeight="1">
      <c r="B74" s="18" t="s">
        <v>85</v>
      </c>
      <c r="C74" s="18"/>
      <c r="D74" s="37"/>
      <c r="E74" s="37"/>
      <c r="F74" s="37"/>
      <c r="G74" s="37"/>
      <c r="H74" s="37"/>
      <c r="I74" s="37"/>
      <c r="J74" s="37"/>
      <c r="K74" s="37"/>
    </row>
    <row r="75" spans="2:11" ht="21.75" customHeight="1">
      <c r="B75" s="18" t="s">
        <v>86</v>
      </c>
      <c r="C75" s="18"/>
      <c r="D75" s="37">
        <v>1139842</v>
      </c>
      <c r="E75" s="37">
        <v>418763</v>
      </c>
      <c r="F75" s="37">
        <v>0</v>
      </c>
      <c r="G75" s="37">
        <f>SUM(D75:F75)</f>
        <v>1558605</v>
      </c>
      <c r="H75" s="37">
        <f>+G75</f>
        <v>1558605</v>
      </c>
      <c r="I75" s="37">
        <v>117154</v>
      </c>
      <c r="J75" s="37"/>
      <c r="K75" s="37">
        <f>+H75+I75-J75</f>
        <v>1675759</v>
      </c>
    </row>
    <row r="76" spans="2:11" ht="21.75" customHeight="1">
      <c r="B76" s="19" t="s">
        <v>87</v>
      </c>
      <c r="C76" s="19"/>
      <c r="D76" s="37"/>
      <c r="E76" s="37"/>
      <c r="F76" s="37"/>
      <c r="G76" s="37"/>
      <c r="H76" s="37"/>
      <c r="I76" s="37"/>
      <c r="J76" s="37"/>
      <c r="K76" s="37"/>
    </row>
    <row r="77" spans="2:11" ht="21.75" customHeight="1">
      <c r="B77" s="19" t="s">
        <v>88</v>
      </c>
      <c r="C77" s="19"/>
      <c r="D77" s="37">
        <f>+D66-D75</f>
        <v>0</v>
      </c>
      <c r="E77" s="37">
        <f>+E66-E75</f>
        <v>984923</v>
      </c>
      <c r="F77" s="37"/>
      <c r="G77" s="37">
        <f>SUM(D77:F77)</f>
        <v>984923</v>
      </c>
      <c r="H77" s="37">
        <f>+H66-H75</f>
        <v>984923</v>
      </c>
      <c r="I77" s="37">
        <f>+I75</f>
        <v>117154</v>
      </c>
      <c r="J77" s="37">
        <f>+J75</f>
        <v>0</v>
      </c>
      <c r="K77" s="37">
        <f>+K66-K75</f>
        <v>867769</v>
      </c>
    </row>
    <row r="78" spans="1:11" ht="31.5" customHeight="1">
      <c r="A78" s="29"/>
      <c r="B78" s="19" t="s">
        <v>90</v>
      </c>
      <c r="C78" s="19"/>
      <c r="D78" s="37">
        <v>226131</v>
      </c>
      <c r="E78" s="37"/>
      <c r="F78" s="37">
        <v>226131</v>
      </c>
      <c r="G78" s="37"/>
      <c r="H78" s="37"/>
      <c r="I78" s="37"/>
      <c r="J78" s="37"/>
      <c r="K78" s="37"/>
    </row>
    <row r="79" spans="1:11" ht="20.25" customHeight="1">
      <c r="A79" s="31"/>
      <c r="B79" s="31"/>
      <c r="C79" s="17"/>
      <c r="D79" s="9"/>
      <c r="E79" s="9"/>
      <c r="F79" s="9"/>
      <c r="G79" s="9"/>
      <c r="H79" s="9"/>
      <c r="I79" s="9"/>
      <c r="J79" s="9"/>
      <c r="K79" s="9"/>
    </row>
    <row r="81" spans="2:11" ht="81" customHeight="1">
      <c r="B81" s="99" t="s">
        <v>109</v>
      </c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 ht="6.75" customHeight="1"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39" customHeight="1">
      <c r="B83" s="101" t="s">
        <v>89</v>
      </c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 ht="7.5" customHeight="1">
      <c r="B84" s="103" t="s">
        <v>105</v>
      </c>
      <c r="C84" s="104"/>
      <c r="D84" s="104"/>
      <c r="E84" s="104"/>
      <c r="F84" s="104"/>
      <c r="G84" s="104"/>
      <c r="H84" s="104"/>
      <c r="I84" s="104"/>
      <c r="J84" s="104"/>
      <c r="K84" s="104"/>
    </row>
    <row r="85" spans="2:11" ht="11.25" customHeight="1"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2:11" ht="12.75"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2:11" ht="2.25" customHeight="1"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2:11" ht="3.75" customHeight="1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ht="24.75" customHeight="1">
      <c r="B89" s="95" t="s">
        <v>73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2:11" ht="7.5" customHeight="1">
      <c r="B90" s="97" t="s">
        <v>106</v>
      </c>
      <c r="C90" s="98"/>
      <c r="D90" s="98"/>
      <c r="E90" s="98"/>
      <c r="F90" s="98"/>
      <c r="G90" s="98"/>
      <c r="H90" s="98"/>
      <c r="I90" s="98"/>
      <c r="J90" s="98"/>
      <c r="K90" s="98"/>
    </row>
    <row r="91" spans="2:11" ht="10.5" customHeight="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 ht="9.75" customHeight="1">
      <c r="B92" s="39"/>
      <c r="C92" s="39"/>
      <c r="D92" s="10"/>
      <c r="E92" s="10"/>
      <c r="F92" s="10"/>
      <c r="G92" s="10"/>
      <c r="H92" s="10"/>
      <c r="I92" s="10"/>
      <c r="J92" s="10"/>
      <c r="K92" s="10"/>
    </row>
    <row r="93" spans="2:11" ht="9.75" customHeight="1">
      <c r="B93" s="39" t="s">
        <v>108</v>
      </c>
      <c r="C93" s="39"/>
      <c r="D93" s="10"/>
      <c r="E93" s="10"/>
      <c r="F93" s="10"/>
      <c r="G93" s="10"/>
      <c r="H93" s="10"/>
      <c r="I93" s="10"/>
      <c r="J93" s="10"/>
      <c r="K93" s="10"/>
    </row>
    <row r="94" spans="2:11" ht="9.75" customHeight="1">
      <c r="B94" s="39"/>
      <c r="C94" s="39"/>
      <c r="D94" s="10"/>
      <c r="E94" s="10"/>
      <c r="F94" s="10"/>
      <c r="G94" s="10"/>
      <c r="H94" s="10"/>
      <c r="I94" s="10"/>
      <c r="J94" s="10"/>
      <c r="K94" s="10"/>
    </row>
    <row r="95" spans="2:11" ht="9.75" customHeight="1">
      <c r="B95" s="10" t="s">
        <v>110</v>
      </c>
      <c r="C95" s="10"/>
      <c r="D95" s="10"/>
      <c r="E95" s="10"/>
      <c r="F95" s="10"/>
      <c r="G95" s="10"/>
      <c r="H95" s="10"/>
      <c r="I95" s="10"/>
      <c r="J95" s="10"/>
      <c r="K95" s="10"/>
    </row>
    <row r="96" spans="2:11" ht="9.75" customHeight="1">
      <c r="B96" s="10" t="s">
        <v>111</v>
      </c>
      <c r="C96" s="10"/>
      <c r="D96" s="10"/>
      <c r="E96" s="10"/>
      <c r="F96" s="10"/>
      <c r="G96" s="10"/>
      <c r="H96" s="10"/>
      <c r="I96" s="10"/>
      <c r="J96" s="10"/>
      <c r="K96" s="10"/>
    </row>
    <row r="97" spans="2:11" ht="12.75">
      <c r="B97" s="40" t="s">
        <v>112</v>
      </c>
      <c r="C97" s="1"/>
      <c r="D97" s="1"/>
      <c r="E97" s="1"/>
      <c r="F97" s="8"/>
      <c r="G97" s="1"/>
      <c r="H97" s="41"/>
      <c r="I97" s="42"/>
      <c r="J97" s="42"/>
      <c r="K97" s="42"/>
    </row>
    <row r="98" spans="2:11" ht="12.75">
      <c r="B98" s="1"/>
      <c r="C98" s="1"/>
      <c r="D98" s="1"/>
      <c r="E98" s="1"/>
      <c r="F98" s="8"/>
      <c r="G98" s="1"/>
      <c r="H98" s="51"/>
      <c r="I98" s="51"/>
      <c r="J98" s="51"/>
      <c r="K98" s="51"/>
    </row>
    <row r="99" ht="12.75">
      <c r="I99" t="s">
        <v>56</v>
      </c>
    </row>
    <row r="100" spans="8:10" ht="12.75">
      <c r="H100" s="43" t="s">
        <v>114</v>
      </c>
      <c r="I100" s="43"/>
      <c r="J100" s="43"/>
    </row>
  </sheetData>
  <sheetProtection/>
  <mergeCells count="120">
    <mergeCell ref="D63:G63"/>
    <mergeCell ref="H63:K63"/>
    <mergeCell ref="G18:I18"/>
    <mergeCell ref="G19:I19"/>
    <mergeCell ref="B56:D57"/>
    <mergeCell ref="E56:E57"/>
    <mergeCell ref="F56:F57"/>
    <mergeCell ref="G56:I56"/>
    <mergeCell ref="B53:D53"/>
    <mergeCell ref="G53:I53"/>
    <mergeCell ref="H98:K98"/>
    <mergeCell ref="B89:K89"/>
    <mergeCell ref="B90:K91"/>
    <mergeCell ref="B81:K81"/>
    <mergeCell ref="B83:K83"/>
    <mergeCell ref="B58:D59"/>
    <mergeCell ref="E58:E59"/>
    <mergeCell ref="F58:F59"/>
    <mergeCell ref="B84:K87"/>
    <mergeCell ref="B61:K61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B13:D13"/>
    <mergeCell ref="G13:I13"/>
    <mergeCell ref="B14:D14"/>
    <mergeCell ref="B15:D15"/>
    <mergeCell ref="G15:I15"/>
    <mergeCell ref="G14:I14"/>
    <mergeCell ref="D7:G7"/>
    <mergeCell ref="H7:I7"/>
    <mergeCell ref="J7:K7"/>
    <mergeCell ref="B9:K9"/>
    <mergeCell ref="B11:K11"/>
    <mergeCell ref="B12:D12"/>
    <mergeCell ref="G12:I12"/>
    <mergeCell ref="H100:J100"/>
    <mergeCell ref="B6:C6"/>
    <mergeCell ref="D6:G6"/>
    <mergeCell ref="H6:I6"/>
    <mergeCell ref="J6:K6"/>
    <mergeCell ref="B1:K1"/>
    <mergeCell ref="B2:K2"/>
    <mergeCell ref="B3:K3"/>
    <mergeCell ref="B5:K5"/>
    <mergeCell ref="B7:C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2009-04-13T06:41:45Z</cp:lastPrinted>
  <dcterms:created xsi:type="dcterms:W3CDTF">2007-02-12T13:02:25Z</dcterms:created>
  <dcterms:modified xsi:type="dcterms:W3CDTF">2011-08-03T11:12:53Z</dcterms:modified>
  <cp:category/>
  <cp:version/>
  <cp:contentType/>
  <cp:contentStatus/>
</cp:coreProperties>
</file>