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godisnji izvestaj o poslovanju " sheetId="1" r:id="rId1"/>
    <sheet name="poredjenje 2009-2010" sheetId="2" state="hidden" r:id="rId2"/>
  </sheets>
  <definedNames/>
  <calcPr fullCalcOnLoad="1"/>
</workbook>
</file>

<file path=xl/sharedStrings.xml><?xml version="1.0" encoding="utf-8"?>
<sst xmlns="http://schemas.openxmlformats.org/spreadsheetml/2006/main" count="137" uniqueCount="108">
  <si>
    <t>GODISNJI IZVESTAJ O POSLOVANJU ZA 2010. GODINU</t>
  </si>
  <si>
    <t xml:space="preserve">                                                                                         I. OPSTI PODACI</t>
  </si>
  <si>
    <t>Poslovno ime</t>
  </si>
  <si>
    <t>AD "PODUNAVLJE" BACKA PALANKA</t>
  </si>
  <si>
    <t>Sediste I adresa</t>
  </si>
  <si>
    <t>JUGOSLOVENSKE ARMIJE 42    21400 BACKA PALANKA</t>
  </si>
  <si>
    <t>Maticni broj</t>
  </si>
  <si>
    <t>PIB</t>
  </si>
  <si>
    <t>Web site</t>
  </si>
  <si>
    <t>www.podunavlje.rs</t>
  </si>
  <si>
    <t>e-mail adresa</t>
  </si>
  <si>
    <t>podunavlje@hallsys.net</t>
  </si>
  <si>
    <t>Broj I datum resenja o upisu u registar privrednih subjekata</t>
  </si>
  <si>
    <t>BD 75021 29.09.2005</t>
  </si>
  <si>
    <t>Delatnost (sifra I opis)</t>
  </si>
  <si>
    <t>04719 OSTALA TRGOVINA NA MALO U NESPECIJALIZOVANIM PRODAVNICAMA</t>
  </si>
  <si>
    <t>Broj zaposlenih</t>
  </si>
  <si>
    <t>Broj akcionara</t>
  </si>
  <si>
    <t>10 najvecih akcionara</t>
  </si>
  <si>
    <t>Ime I prezime (poslovno ime)</t>
  </si>
  <si>
    <t xml:space="preserve">Broj akcija </t>
  </si>
  <si>
    <t>Ucesce u osnovnom kapitalu</t>
  </si>
  <si>
    <t>STANIK DOO</t>
  </si>
  <si>
    <t>STANIC DOO</t>
  </si>
  <si>
    <t xml:space="preserve">PODUNAVLJE AD  </t>
  </si>
  <si>
    <t>MONDAIN DOO</t>
  </si>
  <si>
    <t>AKCIONARSKI FOND AD BEOGRAD</t>
  </si>
  <si>
    <t>MISKOV OLGA</t>
  </si>
  <si>
    <t>VIDAKOV STEVAN</t>
  </si>
  <si>
    <t>DESPOT BRANISLAV</t>
  </si>
  <si>
    <t>MISKOV ALEKSANDAR</t>
  </si>
  <si>
    <t>VUJIC VASKRSIJE</t>
  </si>
  <si>
    <t>Vrednost osnovnog kapitala</t>
  </si>
  <si>
    <t>Broj izdatih menica</t>
  </si>
  <si>
    <t>201227 (ISIN-RSPODUE20521) (CFI-ESVUFR)</t>
  </si>
  <si>
    <t>Podaci o zavisnim drustvima</t>
  </si>
  <si>
    <t>\</t>
  </si>
  <si>
    <t>Revizorska kuca koja je revidirala poslednji finansijski izvestaj</t>
  </si>
  <si>
    <t>"MOORE STEPHENS"REVIZIJA I RACUNOVODSTVO                                                                             BULEVAR MIHAJLA PUPINA6/V   21000 NOVI SAD</t>
  </si>
  <si>
    <t>Organizator trzista na koje su ukljucene akcije</t>
  </si>
  <si>
    <t>BEOGRADSKA BERZA AD BEOGRAD         OMLADINSKIH BRIGADA 1</t>
  </si>
  <si>
    <t xml:space="preserve">                                                                             II. PODACI O UPRAVI DRUSTVA</t>
  </si>
  <si>
    <t>PREDSEDNIK UPRAVNOG ODBORA</t>
  </si>
  <si>
    <t>Ime I prezime,prebivaliste,obrazovanje</t>
  </si>
  <si>
    <t>Sadasnje zaposlenje</t>
  </si>
  <si>
    <t xml:space="preserve">Clanstvo u upravnim I nadzornim odborima </t>
  </si>
  <si>
    <t>Isplacen neto iznos naknade u dinarima</t>
  </si>
  <si>
    <t>Broj I % akcija koje poseduje u drustvu</t>
  </si>
  <si>
    <t>MARJAN RNIC</t>
  </si>
  <si>
    <t xml:space="preserve">AD "PODUNAVLJE" </t>
  </si>
  <si>
    <t>CLANOVI UPRAVNOG ODBORA</t>
  </si>
  <si>
    <t>BOSILJKO STANIC</t>
  </si>
  <si>
    <t>"BOSO"DOO</t>
  </si>
  <si>
    <t>BRANISLAV DESPOT</t>
  </si>
  <si>
    <t>KATICA MEDVED</t>
  </si>
  <si>
    <t>MIRKO SIMIC</t>
  </si>
  <si>
    <t>PISANI KODEKS PONASANJA</t>
  </si>
  <si>
    <t>Drustvo ima usvojen pisani kodeks ponasanja</t>
  </si>
  <si>
    <t>PREDSEDNIK NADZORNOG ODBORA</t>
  </si>
  <si>
    <t>IVO NIKIC</t>
  </si>
  <si>
    <t>CLANOVI NADZORNOG ODBORA</t>
  </si>
  <si>
    <t>MILENA REBIC</t>
  </si>
  <si>
    <t>"FIJAKER-T"DOO</t>
  </si>
  <si>
    <t>MITA RADOJCIN</t>
  </si>
  <si>
    <t>PENZIONER</t>
  </si>
  <si>
    <t>III. PODACI O POSLOVANJU DRUSTVA</t>
  </si>
  <si>
    <t>IZVESTAJ UPRAVE O REALIZACIJI USVOJENE POSLOVNE POLITIKE</t>
  </si>
  <si>
    <t>ANALIZA FINANSIJSKIH POKAZATELJA</t>
  </si>
  <si>
    <t>Ukupni prihodi u000 dinara</t>
  </si>
  <si>
    <t>Ukupni rashodi u hiljadama dinara</t>
  </si>
  <si>
    <t>Bruto dobit</t>
  </si>
  <si>
    <t>Prinos na ukupan kapital</t>
  </si>
  <si>
    <t>Neto prinos na na sopstveni kapital</t>
  </si>
  <si>
    <t>Poslovni neto dobitak</t>
  </si>
  <si>
    <t>Stepen zaduzenosti</t>
  </si>
  <si>
    <t>I stepen likvidnosti</t>
  </si>
  <si>
    <t>II stepen likvidnosti</t>
  </si>
  <si>
    <t>Neto obrtni kapital u 000 dinara</t>
  </si>
  <si>
    <t>CENA AKCIJA U IZVESTAJNOM PERIODU:</t>
  </si>
  <si>
    <t>Najvisa</t>
  </si>
  <si>
    <t>Najniza</t>
  </si>
  <si>
    <t>Trzisna kapitalizacija u 000 dinarima</t>
  </si>
  <si>
    <t>Dobitak po akciji u dinarima</t>
  </si>
  <si>
    <t>isplacena dividenda po akciji za poslednje tri godine bruto u dinarima</t>
  </si>
  <si>
    <t>2010.godina</t>
  </si>
  <si>
    <t>2009.godina</t>
  </si>
  <si>
    <t>2008.godina</t>
  </si>
  <si>
    <t>OSTVARENJA DRUSTVA PO SEGMENTIMA U SKLADU SA ZAHTEVIMA MSFI 8:</t>
  </si>
  <si>
    <t>PROMENE VECE OD 10% U ODNOSU NA PRETHODNU GODINU</t>
  </si>
  <si>
    <t>Imovina</t>
  </si>
  <si>
    <t>grupa 02 - smanjenje, zbog prodaje jednog objekta.</t>
  </si>
  <si>
    <t xml:space="preserve">Obaveze </t>
  </si>
  <si>
    <t>grupa 43 i 44 - povecanje, zbog otvaranja novih maloprodajnih objekata.</t>
  </si>
  <si>
    <t>Neto dobitak/gubitak</t>
  </si>
  <si>
    <t>Neto dobit - povecanje, kao posledica otvaranja novih maloprodajnih objekata I ugovaranja boljih uslova kod dobavljaca.</t>
  </si>
  <si>
    <t>SLUCAJEVI  KOD KOJIH POSTOJI NEIZVESNOST NAPLATE PRIHODA ILI BUDUCI TROSKOVI KOJI MOGU UTICATI NA FINANSIJSKU POZICIJU DRUSTVA:</t>
  </si>
  <si>
    <t>STANJE (BROJ I PROCENAT) SOPSTVENIH AKCIJA,STICANJE SOPSTVENIH AKCIJA,PRODAJA SOPSTVENIH AKCIJA,PONISTENJE SOPSTVENIH AKCIJA</t>
  </si>
  <si>
    <t>Sopstvene akcije: 6.138 komada,3,05029%.Ponistene odlukom Upravnog odbora od 19.03.2010.godine,odluka nije sprovedena u Centralnom registru.</t>
  </si>
  <si>
    <t>ULAGANJE U ISTRAZIVANJE I RAZVOJ OSNOVNE DELATNOSTI, INFORMACIONE TEHNOLOGIJE I LJUDSKE RESURSE</t>
  </si>
  <si>
    <t>IZNOS, NACIN FORMIRANJA I UPOTREBA REZERVI U PRETHODNE DVE GODINE</t>
  </si>
  <si>
    <t xml:space="preserve">BITNI POSLOVNI DOGADJAJI OD DANA BILANSIRANJA DO DANA PODNOSENJA IZVESTAJA </t>
  </si>
  <si>
    <t>BITNE PROMENE PODATAKA SADRZANIH U PROSPEKTU</t>
  </si>
  <si>
    <t>IV. OSTALO</t>
  </si>
  <si>
    <t xml:space="preserve">U Backoj Palanci,____________2011.godine                                                                       </t>
  </si>
  <si>
    <t>Direktor:</t>
  </si>
  <si>
    <t xml:space="preserve">                             ___________________________</t>
  </si>
  <si>
    <t>2010-2009</t>
  </si>
  <si>
    <t>10%od 2009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</si>
</sst>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0"/>
    <numFmt numFmtId="169" formatCode="#,##0.00_ ;[Red]\-#,##0.00\ "/>
  </numFmts>
  <fonts count="4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26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15" fillId="0" borderId="0" xfId="0" applyFont="1" applyAlignment="1">
      <alignment horizontal="center" vertical="center" wrapText="1"/>
    </xf>
    <xf numFmtId="0" fontId="15" fillId="28" borderId="10" xfId="0" applyFont="1" applyFill="1" applyBorder="1" applyAlignment="1">
      <alignment/>
    </xf>
    <xf numFmtId="0" fontId="15" fillId="28" borderId="11" xfId="0" applyFont="1" applyFill="1" applyBorder="1" applyAlignment="1">
      <alignment/>
    </xf>
    <xf numFmtId="0" fontId="15" fillId="28" borderId="12" xfId="0" applyFont="1" applyFill="1" applyBorder="1" applyAlignment="1">
      <alignment/>
    </xf>
    <xf numFmtId="0" fontId="15" fillId="0" borderId="13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7" fillId="0" borderId="10" xfId="52" applyBorder="1" applyAlignment="1">
      <alignment horizontal="center"/>
    </xf>
    <xf numFmtId="0" fontId="17" fillId="0" borderId="11" xfId="52" applyBorder="1" applyAlignment="1">
      <alignment horizontal="center"/>
    </xf>
    <xf numFmtId="0" fontId="17" fillId="0" borderId="12" xfId="52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8" fillId="0" borderId="13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168" fontId="18" fillId="0" borderId="13" xfId="0" applyNumberFormat="1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5" fillId="27" borderId="10" xfId="0" applyFont="1" applyFill="1" applyBorder="1" applyAlignment="1">
      <alignment horizontal="left" wrapText="1"/>
    </xf>
    <xf numFmtId="0" fontId="15" fillId="27" borderId="11" xfId="0" applyFont="1" applyFill="1" applyBorder="1" applyAlignment="1">
      <alignment horizontal="left" wrapText="1"/>
    </xf>
    <xf numFmtId="0" fontId="15" fillId="27" borderId="12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19" fillId="27" borderId="10" xfId="0" applyFont="1" applyFill="1" applyBorder="1" applyAlignment="1">
      <alignment horizontal="left" wrapText="1"/>
    </xf>
    <xf numFmtId="0" fontId="19" fillId="27" borderId="11" xfId="0" applyFont="1" applyFill="1" applyBorder="1" applyAlignment="1">
      <alignment horizontal="left" wrapText="1"/>
    </xf>
    <xf numFmtId="0" fontId="19" fillId="27" borderId="12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wrapText="1"/>
    </xf>
    <xf numFmtId="0" fontId="18" fillId="0" borderId="13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8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wrapText="1"/>
    </xf>
    <xf numFmtId="0" fontId="15" fillId="28" borderId="18" xfId="0" applyFont="1" applyFill="1" applyBorder="1" applyAlignment="1">
      <alignment horizontal="center" wrapText="1"/>
    </xf>
    <xf numFmtId="0" fontId="15" fillId="28" borderId="19" xfId="0" applyFont="1" applyFill="1" applyBorder="1" applyAlignment="1">
      <alignment horizontal="center" wrapText="1"/>
    </xf>
    <xf numFmtId="0" fontId="15" fillId="28" borderId="10" xfId="0" applyFont="1" applyFill="1" applyBorder="1" applyAlignment="1">
      <alignment horizontal="center" wrapText="1"/>
    </xf>
    <xf numFmtId="0" fontId="15" fillId="28" borderId="11" xfId="0" applyFont="1" applyFill="1" applyBorder="1" applyAlignment="1">
      <alignment horizontal="center" wrapText="1"/>
    </xf>
    <xf numFmtId="0" fontId="15" fillId="28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27" borderId="10" xfId="0" applyFont="1" applyFill="1" applyBorder="1" applyAlignment="1">
      <alignment horizontal="left"/>
    </xf>
    <xf numFmtId="0" fontId="15" fillId="27" borderId="11" xfId="0" applyFont="1" applyFill="1" applyBorder="1" applyAlignment="1">
      <alignment horizontal="left"/>
    </xf>
    <xf numFmtId="0" fontId="15" fillId="27" borderId="12" xfId="0" applyFont="1" applyFill="1" applyBorder="1" applyAlignment="1">
      <alignment horizontal="left"/>
    </xf>
    <xf numFmtId="3" fontId="18" fillId="0" borderId="10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 horizontal="right"/>
    </xf>
    <xf numFmtId="10" fontId="18" fillId="0" borderId="10" xfId="0" applyNumberFormat="1" applyFont="1" applyBorder="1" applyAlignment="1">
      <alignment horizontal="right"/>
    </xf>
    <xf numFmtId="10" fontId="18" fillId="0" borderId="11" xfId="0" applyNumberFormat="1" applyFont="1" applyBorder="1" applyAlignment="1">
      <alignment horizontal="right"/>
    </xf>
    <xf numFmtId="10" fontId="18" fillId="0" borderId="12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right"/>
    </xf>
    <xf numFmtId="4" fontId="18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9" fillId="0" borderId="13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0" fontId="15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15" fillId="0" borderId="13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6" xfId="0" applyBorder="1" applyAlignment="1">
      <alignment/>
    </xf>
    <xf numFmtId="0" fontId="15" fillId="0" borderId="14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15" fillId="27" borderId="10" xfId="0" applyFont="1" applyFill="1" applyBorder="1" applyAlignment="1">
      <alignment horizontal="left" vertical="center" wrapText="1"/>
    </xf>
    <xf numFmtId="0" fontId="15" fillId="27" borderId="11" xfId="0" applyFont="1" applyFill="1" applyBorder="1" applyAlignment="1">
      <alignment horizontal="left" vertical="center" wrapText="1"/>
    </xf>
    <xf numFmtId="0" fontId="15" fillId="27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15" fillId="27" borderId="21" xfId="0" applyFont="1" applyFill="1" applyBorder="1" applyAlignment="1">
      <alignment horizontal="left" vertical="center" wrapText="1"/>
    </xf>
    <xf numFmtId="0" fontId="15" fillId="27" borderId="17" xfId="0" applyFont="1" applyFill="1" applyBorder="1" applyAlignment="1">
      <alignment horizontal="left" vertical="center" wrapText="1"/>
    </xf>
    <xf numFmtId="0" fontId="15" fillId="27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5" fillId="28" borderId="22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0" xfId="0" applyAlignment="1">
      <alignment vertical="top"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3" xfId="0" applyBorder="1" applyAlignment="1">
      <alignment vertical="top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unavlje.rs/" TargetMode="External" /><Relationship Id="rId2" Type="http://schemas.openxmlformats.org/officeDocument/2006/relationships/hyperlink" Target="mailto:podunavlje@hallsys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4"/>
  <sheetViews>
    <sheetView tabSelected="1" zoomScale="115" zoomScaleNormal="115" zoomScalePageLayoutView="0" workbookViewId="0" topLeftCell="A70">
      <selection activeCell="B80" sqref="B80:F80"/>
    </sheetView>
  </sheetViews>
  <sheetFormatPr defaultColWidth="9.140625" defaultRowHeight="15" customHeight="1"/>
  <cols>
    <col min="1" max="1" width="16.140625" style="0" customWidth="1"/>
    <col min="2" max="2" width="40.8515625" style="1" customWidth="1"/>
    <col min="3" max="3" width="15.8515625" style="0" customWidth="1"/>
    <col min="4" max="4" width="15.7109375" style="0" customWidth="1"/>
    <col min="5" max="5" width="13.7109375" style="0" customWidth="1"/>
    <col min="6" max="6" width="13.00390625" style="0" customWidth="1"/>
    <col min="7" max="7" width="0.9921875" style="0" customWidth="1"/>
    <col min="8" max="8" width="16.140625" style="0" customWidth="1"/>
  </cols>
  <sheetData>
    <row r="1" spans="2:6" ht="15" customHeight="1">
      <c r="B1" s="2" t="s">
        <v>0</v>
      </c>
      <c r="C1" s="2"/>
      <c r="D1" s="2"/>
      <c r="E1" s="2"/>
      <c r="F1" s="2"/>
    </row>
    <row r="3" spans="2:7" ht="15" customHeight="1">
      <c r="B3" s="3" t="s">
        <v>1</v>
      </c>
      <c r="C3" s="5"/>
      <c r="D3" s="5"/>
      <c r="E3" s="5"/>
      <c r="F3" s="5"/>
      <c r="G3" s="4"/>
    </row>
    <row r="4" spans="2:7" ht="19.5" customHeight="1">
      <c r="B4" s="6" t="s">
        <v>2</v>
      </c>
      <c r="C4" s="7" t="s">
        <v>3</v>
      </c>
      <c r="D4" s="9"/>
      <c r="E4" s="9"/>
      <c r="F4" s="9"/>
      <c r="G4" s="8"/>
    </row>
    <row r="5" spans="2:7" ht="19.5" customHeight="1">
      <c r="B5" s="6" t="s">
        <v>4</v>
      </c>
      <c r="C5" s="7" t="s">
        <v>5</v>
      </c>
      <c r="D5" s="9"/>
      <c r="E5" s="9"/>
      <c r="F5" s="9"/>
      <c r="G5" s="8"/>
    </row>
    <row r="6" spans="2:7" ht="19.5" customHeight="1">
      <c r="B6" s="6" t="s">
        <v>6</v>
      </c>
      <c r="C6" s="7">
        <v>8005834</v>
      </c>
      <c r="D6" s="9"/>
      <c r="E6" s="9"/>
      <c r="F6" s="9"/>
      <c r="G6" s="8"/>
    </row>
    <row r="7" spans="2:7" ht="19.5" customHeight="1">
      <c r="B7" s="6" t="s">
        <v>7</v>
      </c>
      <c r="C7" s="7">
        <v>100496731</v>
      </c>
      <c r="D7" s="9"/>
      <c r="E7" s="9"/>
      <c r="F7" s="9"/>
      <c r="G7" s="8"/>
    </row>
    <row r="8" spans="2:7" ht="19.5" customHeight="1">
      <c r="B8" s="6" t="s">
        <v>8</v>
      </c>
      <c r="C8" s="10" t="s">
        <v>9</v>
      </c>
      <c r="D8" s="12"/>
      <c r="E8" s="12"/>
      <c r="F8" s="12"/>
      <c r="G8" s="11"/>
    </row>
    <row r="9" spans="2:7" ht="19.5" customHeight="1">
      <c r="B9" s="6" t="s">
        <v>10</v>
      </c>
      <c r="C9" s="10" t="s">
        <v>11</v>
      </c>
      <c r="D9" s="12"/>
      <c r="E9" s="12"/>
      <c r="F9" s="12"/>
      <c r="G9" s="11"/>
    </row>
    <row r="10" spans="2:7" ht="30.75" customHeight="1">
      <c r="B10" s="6" t="s">
        <v>12</v>
      </c>
      <c r="C10" s="7" t="s">
        <v>13</v>
      </c>
      <c r="D10" s="9"/>
      <c r="E10" s="9"/>
      <c r="F10" s="9"/>
      <c r="G10" s="8"/>
    </row>
    <row r="11" spans="2:7" ht="19.5" customHeight="1">
      <c r="B11" s="6" t="s">
        <v>14</v>
      </c>
      <c r="C11" s="7" t="s">
        <v>15</v>
      </c>
      <c r="D11" s="9"/>
      <c r="E11" s="9"/>
      <c r="F11" s="9"/>
      <c r="G11" s="8"/>
    </row>
    <row r="12" spans="2:7" ht="19.5" customHeight="1">
      <c r="B12" s="6" t="s">
        <v>16</v>
      </c>
      <c r="C12" s="7">
        <v>391</v>
      </c>
      <c r="D12" s="9"/>
      <c r="E12" s="9"/>
      <c r="F12" s="9"/>
      <c r="G12" s="8"/>
    </row>
    <row r="13" spans="2:7" ht="19.5" customHeight="1">
      <c r="B13" s="6" t="s">
        <v>17</v>
      </c>
      <c r="C13" s="7">
        <v>407</v>
      </c>
      <c r="D13" s="9"/>
      <c r="E13" s="9"/>
      <c r="F13" s="9"/>
      <c r="G13" s="8"/>
    </row>
    <row r="14" spans="2:7" ht="45" customHeight="1">
      <c r="B14" s="14" t="s">
        <v>18</v>
      </c>
      <c r="C14" s="18" t="s">
        <v>19</v>
      </c>
      <c r="D14" s="19"/>
      <c r="E14" s="17" t="s">
        <v>20</v>
      </c>
      <c r="F14" s="20" t="s">
        <v>21</v>
      </c>
      <c r="G14" s="21"/>
    </row>
    <row r="15" spans="2:7" ht="15" customHeight="1">
      <c r="B15" s="16"/>
      <c r="C15" s="23" t="s">
        <v>22</v>
      </c>
      <c r="D15" s="24"/>
      <c r="E15" s="22">
        <v>144712</v>
      </c>
      <c r="F15" s="25">
        <v>71.9148</v>
      </c>
      <c r="G15" s="26"/>
    </row>
    <row r="16" spans="2:7" ht="15" customHeight="1">
      <c r="B16" s="16"/>
      <c r="C16" s="23" t="s">
        <v>23</v>
      </c>
      <c r="D16" s="24"/>
      <c r="E16" s="22">
        <v>12720</v>
      </c>
      <c r="F16" s="25">
        <v>6.32122</v>
      </c>
      <c r="G16" s="26"/>
    </row>
    <row r="17" spans="2:7" ht="15" customHeight="1">
      <c r="B17" s="16"/>
      <c r="C17" s="23" t="s">
        <v>24</v>
      </c>
      <c r="D17" s="24"/>
      <c r="E17" s="22">
        <v>6138</v>
      </c>
      <c r="F17" s="25">
        <v>3.05029</v>
      </c>
      <c r="G17" s="26"/>
    </row>
    <row r="18" spans="2:7" ht="15" customHeight="1">
      <c r="B18" s="16"/>
      <c r="C18" s="23" t="s">
        <v>25</v>
      </c>
      <c r="D18" s="24"/>
      <c r="E18" s="22">
        <v>2766</v>
      </c>
      <c r="F18" s="25">
        <v>1.37457</v>
      </c>
      <c r="G18" s="26"/>
    </row>
    <row r="19" spans="2:7" ht="15" customHeight="1">
      <c r="B19" s="16"/>
      <c r="C19" s="23" t="s">
        <v>26</v>
      </c>
      <c r="D19" s="24"/>
      <c r="E19" s="22">
        <v>1982</v>
      </c>
      <c r="F19" s="25">
        <v>0.98496</v>
      </c>
      <c r="G19" s="26"/>
    </row>
    <row r="20" spans="2:7" ht="15" customHeight="1">
      <c r="B20" s="16"/>
      <c r="C20" s="23" t="s">
        <v>27</v>
      </c>
      <c r="D20" s="24"/>
      <c r="E20" s="22">
        <v>287</v>
      </c>
      <c r="F20" s="25">
        <v>0.14262</v>
      </c>
      <c r="G20" s="26"/>
    </row>
    <row r="21" spans="2:7" ht="15" customHeight="1">
      <c r="B21" s="16"/>
      <c r="C21" s="23" t="s">
        <v>28</v>
      </c>
      <c r="D21" s="24"/>
      <c r="E21" s="22">
        <v>285</v>
      </c>
      <c r="F21" s="25">
        <v>0.14163</v>
      </c>
      <c r="G21" s="26"/>
    </row>
    <row r="22" spans="2:7" ht="15" customHeight="1">
      <c r="B22" s="16"/>
      <c r="C22" s="23" t="s">
        <v>29</v>
      </c>
      <c r="D22" s="24"/>
      <c r="E22" s="22">
        <v>242</v>
      </c>
      <c r="F22" s="25">
        <v>0.12026</v>
      </c>
      <c r="G22" s="26"/>
    </row>
    <row r="23" spans="2:7" ht="15" customHeight="1">
      <c r="B23" s="16"/>
      <c r="C23" s="23" t="s">
        <v>30</v>
      </c>
      <c r="D23" s="24"/>
      <c r="E23" s="22">
        <v>162</v>
      </c>
      <c r="F23" s="25">
        <v>0.08051</v>
      </c>
      <c r="G23" s="26"/>
    </row>
    <row r="24" spans="2:7" ht="15" customHeight="1">
      <c r="B24" s="15"/>
      <c r="C24" s="23" t="s">
        <v>31</v>
      </c>
      <c r="D24" s="24"/>
      <c r="E24" s="22">
        <v>162</v>
      </c>
      <c r="F24" s="25">
        <v>0.08051</v>
      </c>
      <c r="G24" s="27"/>
    </row>
    <row r="25" spans="2:7" ht="15" customHeight="1">
      <c r="B25" s="6" t="s">
        <v>32</v>
      </c>
      <c r="C25" s="28">
        <v>201227000</v>
      </c>
      <c r="D25" s="30"/>
      <c r="E25" s="30"/>
      <c r="F25" s="30"/>
      <c r="G25" s="29"/>
    </row>
    <row r="26" spans="2:7" ht="15" customHeight="1">
      <c r="B26" s="6" t="s">
        <v>33</v>
      </c>
      <c r="C26" s="31" t="s">
        <v>34</v>
      </c>
      <c r="D26" s="33"/>
      <c r="E26" s="33"/>
      <c r="F26" s="33"/>
      <c r="G26" s="32"/>
    </row>
    <row r="27" spans="2:7" ht="15.75" customHeight="1">
      <c r="B27" s="6" t="s">
        <v>35</v>
      </c>
      <c r="C27" s="7" t="s">
        <v>36</v>
      </c>
      <c r="D27" s="9"/>
      <c r="E27" s="9"/>
      <c r="F27" s="9"/>
      <c r="G27" s="8"/>
    </row>
    <row r="28" spans="2:7" ht="30" customHeight="1">
      <c r="B28" s="6" t="s">
        <v>37</v>
      </c>
      <c r="C28" s="34" t="s">
        <v>38</v>
      </c>
      <c r="D28" s="36"/>
      <c r="E28" s="36"/>
      <c r="F28" s="36"/>
      <c r="G28" s="35"/>
    </row>
    <row r="29" spans="2:7" ht="30" customHeight="1">
      <c r="B29" s="6" t="s">
        <v>39</v>
      </c>
      <c r="C29" s="7" t="s">
        <v>40</v>
      </c>
      <c r="D29" s="9"/>
      <c r="E29" s="9"/>
      <c r="F29" s="9"/>
      <c r="G29" s="8"/>
    </row>
    <row r="30" spans="2:7" ht="15" customHeight="1">
      <c r="B30" s="3" t="s">
        <v>41</v>
      </c>
      <c r="C30" s="5"/>
      <c r="D30" s="5"/>
      <c r="E30" s="5"/>
      <c r="F30" s="5"/>
      <c r="G30" s="4"/>
    </row>
    <row r="31" spans="2:7" ht="15" customHeight="1">
      <c r="B31" s="37" t="s">
        <v>42</v>
      </c>
      <c r="C31" s="39"/>
      <c r="D31" s="39"/>
      <c r="E31" s="39"/>
      <c r="F31" s="39"/>
      <c r="G31" s="38"/>
    </row>
    <row r="32" spans="2:7" s="1" customFormat="1" ht="64.5" customHeight="1">
      <c r="B32" s="13" t="s">
        <v>43</v>
      </c>
      <c r="C32" s="13" t="s">
        <v>44</v>
      </c>
      <c r="D32" s="13" t="s">
        <v>45</v>
      </c>
      <c r="E32" s="13" t="s">
        <v>46</v>
      </c>
      <c r="F32" s="13" t="s">
        <v>47</v>
      </c>
      <c r="G32" s="40"/>
    </row>
    <row r="33" spans="2:7" ht="15" customHeight="1">
      <c r="B33" s="41" t="s">
        <v>48</v>
      </c>
      <c r="C33" s="42" t="s">
        <v>49</v>
      </c>
      <c r="D33" s="43"/>
      <c r="E33" s="43"/>
      <c r="F33" s="43"/>
      <c r="G33" s="44"/>
    </row>
    <row r="34" spans="2:7" ht="15" customHeight="1">
      <c r="B34" s="45" t="s">
        <v>50</v>
      </c>
      <c r="C34" s="47"/>
      <c r="D34" s="47"/>
      <c r="E34" s="47"/>
      <c r="F34" s="47"/>
      <c r="G34" s="46"/>
    </row>
    <row r="35" spans="2:7" s="1" customFormat="1" ht="64.5" customHeight="1">
      <c r="B35" s="13" t="s">
        <v>43</v>
      </c>
      <c r="C35" s="13" t="s">
        <v>44</v>
      </c>
      <c r="D35" s="13" t="s">
        <v>45</v>
      </c>
      <c r="E35" s="13" t="s">
        <v>46</v>
      </c>
      <c r="F35" s="13" t="s">
        <v>47</v>
      </c>
      <c r="G35" s="40"/>
    </row>
    <row r="36" spans="2:7" ht="15" customHeight="1">
      <c r="B36" s="41" t="s">
        <v>51</v>
      </c>
      <c r="C36" s="42" t="s">
        <v>52</v>
      </c>
      <c r="D36" s="43"/>
      <c r="E36" s="43"/>
      <c r="F36" s="43"/>
      <c r="G36" s="44"/>
    </row>
    <row r="37" spans="2:7" ht="15" customHeight="1">
      <c r="B37" s="41" t="s">
        <v>53</v>
      </c>
      <c r="C37" s="42" t="s">
        <v>52</v>
      </c>
      <c r="D37" s="43"/>
      <c r="E37" s="43"/>
      <c r="F37" s="43"/>
      <c r="G37" s="44"/>
    </row>
    <row r="38" spans="2:7" ht="15" customHeight="1">
      <c r="B38" s="41" t="s">
        <v>54</v>
      </c>
      <c r="C38" s="42" t="s">
        <v>52</v>
      </c>
      <c r="D38" s="43"/>
      <c r="E38" s="43"/>
      <c r="F38" s="43"/>
      <c r="G38" s="44"/>
    </row>
    <row r="39" spans="2:7" ht="15" customHeight="1">
      <c r="B39" s="41" t="s">
        <v>55</v>
      </c>
      <c r="C39" s="42" t="s">
        <v>52</v>
      </c>
      <c r="D39" s="43"/>
      <c r="E39" s="43"/>
      <c r="F39" s="43"/>
      <c r="G39" s="44"/>
    </row>
    <row r="40" spans="2:7" ht="19.5" customHeight="1">
      <c r="B40" s="37" t="s">
        <v>56</v>
      </c>
      <c r="C40" s="39"/>
      <c r="D40" s="39"/>
      <c r="E40" s="39"/>
      <c r="F40" s="39"/>
      <c r="G40" s="38"/>
    </row>
    <row r="41" spans="2:7" s="48" customFormat="1" ht="27.75" customHeight="1">
      <c r="B41" s="49" t="s">
        <v>57</v>
      </c>
      <c r="C41" s="51"/>
      <c r="D41" s="51"/>
      <c r="E41" s="51"/>
      <c r="F41" s="50"/>
      <c r="G41" s="52"/>
    </row>
    <row r="42" spans="2:7" ht="15" customHeight="1">
      <c r="B42" s="37" t="s">
        <v>58</v>
      </c>
      <c r="C42" s="39"/>
      <c r="D42" s="39"/>
      <c r="E42" s="39"/>
      <c r="F42" s="39"/>
      <c r="G42" s="38"/>
    </row>
    <row r="43" spans="2:7" s="1" customFormat="1" ht="64.5" customHeight="1">
      <c r="B43" s="13" t="s">
        <v>43</v>
      </c>
      <c r="C43" s="13" t="s">
        <v>44</v>
      </c>
      <c r="D43" s="13" t="s">
        <v>45</v>
      </c>
      <c r="E43" s="13" t="s">
        <v>46</v>
      </c>
      <c r="F43" s="13" t="s">
        <v>47</v>
      </c>
      <c r="G43" s="40"/>
    </row>
    <row r="44" spans="2:7" ht="15" customHeight="1">
      <c r="B44" s="41" t="s">
        <v>59</v>
      </c>
      <c r="C44" s="42" t="s">
        <v>52</v>
      </c>
      <c r="D44" s="43"/>
      <c r="E44" s="43"/>
      <c r="F44" s="43"/>
      <c r="G44" s="44"/>
    </row>
    <row r="45" spans="2:7" ht="15" customHeight="1">
      <c r="B45" s="37" t="s">
        <v>60</v>
      </c>
      <c r="C45" s="39"/>
      <c r="D45" s="39"/>
      <c r="E45" s="39"/>
      <c r="F45" s="39"/>
      <c r="G45" s="38"/>
    </row>
    <row r="46" spans="2:7" s="1" customFormat="1" ht="64.5" customHeight="1">
      <c r="B46" s="13" t="s">
        <v>43</v>
      </c>
      <c r="C46" s="13" t="s">
        <v>44</v>
      </c>
      <c r="D46" s="13" t="s">
        <v>45</v>
      </c>
      <c r="E46" s="13" t="s">
        <v>46</v>
      </c>
      <c r="F46" s="13" t="s">
        <v>47</v>
      </c>
      <c r="G46" s="40"/>
    </row>
    <row r="47" spans="2:7" ht="15" customHeight="1">
      <c r="B47" s="53" t="s">
        <v>61</v>
      </c>
      <c r="C47" s="54" t="s">
        <v>62</v>
      </c>
      <c r="D47" s="55"/>
      <c r="E47" s="55"/>
      <c r="F47" s="55"/>
      <c r="G47" s="56"/>
    </row>
    <row r="48" spans="2:7" ht="15" customHeight="1">
      <c r="B48" s="53" t="s">
        <v>63</v>
      </c>
      <c r="C48" s="54" t="s">
        <v>64</v>
      </c>
      <c r="D48" s="55"/>
      <c r="E48" s="55"/>
      <c r="F48" s="55"/>
      <c r="G48" s="56"/>
    </row>
    <row r="49" spans="2:7" ht="15" customHeight="1">
      <c r="B49" s="57"/>
      <c r="C49" s="58"/>
      <c r="D49" s="59"/>
      <c r="E49" s="59"/>
      <c r="F49" s="59"/>
      <c r="G49" s="56"/>
    </row>
    <row r="50" spans="2:7" ht="15" customHeight="1">
      <c r="B50" s="62" t="s">
        <v>65</v>
      </c>
      <c r="C50" s="64"/>
      <c r="D50" s="64"/>
      <c r="E50" s="64"/>
      <c r="F50" s="64"/>
      <c r="G50" s="63"/>
    </row>
    <row r="51" spans="2:7" ht="19.5" customHeight="1">
      <c r="B51" s="37" t="s">
        <v>66</v>
      </c>
      <c r="C51" s="39"/>
      <c r="D51" s="39"/>
      <c r="E51" s="39"/>
      <c r="F51" s="39"/>
      <c r="G51" s="38"/>
    </row>
    <row r="52" spans="2:7" ht="18.75" customHeight="1">
      <c r="B52" s="65" t="s">
        <v>36</v>
      </c>
      <c r="C52" s="67"/>
      <c r="D52" s="67"/>
      <c r="E52" s="67"/>
      <c r="F52" s="66"/>
      <c r="G52" s="68"/>
    </row>
    <row r="53" spans="2:7" ht="15" customHeight="1">
      <c r="B53" s="69" t="s">
        <v>67</v>
      </c>
      <c r="C53" s="71"/>
      <c r="D53" s="71"/>
      <c r="E53" s="71"/>
      <c r="F53" s="71"/>
      <c r="G53" s="70"/>
    </row>
    <row r="54" spans="2:7" ht="15" customHeight="1">
      <c r="B54" s="6" t="s">
        <v>68</v>
      </c>
      <c r="C54" s="72">
        <v>2119457</v>
      </c>
      <c r="D54" s="74"/>
      <c r="E54" s="74"/>
      <c r="F54" s="73"/>
      <c r="G54" s="44"/>
    </row>
    <row r="55" spans="2:7" ht="15" customHeight="1">
      <c r="B55" s="6" t="s">
        <v>69</v>
      </c>
      <c r="C55" s="72">
        <v>2095145</v>
      </c>
      <c r="D55" s="74"/>
      <c r="E55" s="74"/>
      <c r="F55" s="73"/>
      <c r="G55" s="44"/>
    </row>
    <row r="56" spans="2:7" ht="15" customHeight="1">
      <c r="B56" s="6" t="s">
        <v>70</v>
      </c>
      <c r="C56" s="72">
        <v>24312</v>
      </c>
      <c r="D56" s="74"/>
      <c r="E56" s="74"/>
      <c r="F56" s="73"/>
      <c r="G56" s="44"/>
    </row>
    <row r="57" spans="2:7" ht="15" customHeight="1">
      <c r="B57" s="6" t="s">
        <v>71</v>
      </c>
      <c r="C57" s="75">
        <v>0.0872</v>
      </c>
      <c r="D57" s="77"/>
      <c r="E57" s="77"/>
      <c r="F57" s="76"/>
      <c r="G57" s="44"/>
    </row>
    <row r="58" spans="2:7" ht="15" customHeight="1">
      <c r="B58" s="6" t="s">
        <v>72</v>
      </c>
      <c r="C58" s="75">
        <v>0.0861</v>
      </c>
      <c r="D58" s="77"/>
      <c r="E58" s="77"/>
      <c r="F58" s="76"/>
      <c r="G58" s="44"/>
    </row>
    <row r="59" spans="2:7" ht="15" customHeight="1">
      <c r="B59" s="6" t="s">
        <v>73</v>
      </c>
      <c r="C59" s="75">
        <v>0.0114</v>
      </c>
      <c r="D59" s="77"/>
      <c r="E59" s="77"/>
      <c r="F59" s="76"/>
      <c r="G59" s="44"/>
    </row>
    <row r="60" spans="2:7" ht="15" customHeight="1">
      <c r="B60" s="6" t="s">
        <v>74</v>
      </c>
      <c r="C60" s="78">
        <v>72.83</v>
      </c>
      <c r="D60" s="80"/>
      <c r="E60" s="80"/>
      <c r="F60" s="79"/>
      <c r="G60" s="44"/>
    </row>
    <row r="61" spans="2:7" ht="15" customHeight="1">
      <c r="B61" s="6" t="s">
        <v>75</v>
      </c>
      <c r="C61" s="23">
        <v>0.06</v>
      </c>
      <c r="D61" s="81"/>
      <c r="E61" s="81"/>
      <c r="F61" s="24"/>
      <c r="G61" s="44"/>
    </row>
    <row r="62" spans="2:7" ht="15" customHeight="1">
      <c r="B62" s="6" t="s">
        <v>76</v>
      </c>
      <c r="C62" s="23">
        <v>0.66</v>
      </c>
      <c r="D62" s="81"/>
      <c r="E62" s="81"/>
      <c r="F62" s="24"/>
      <c r="G62" s="44"/>
    </row>
    <row r="63" spans="2:7" ht="15" customHeight="1">
      <c r="B63" s="6" t="s">
        <v>77</v>
      </c>
      <c r="C63" s="72">
        <v>58039</v>
      </c>
      <c r="D63" s="74"/>
      <c r="E63" s="74"/>
      <c r="F63" s="73"/>
      <c r="G63" s="44"/>
    </row>
    <row r="64" spans="2:7" ht="15" customHeight="1">
      <c r="B64" s="69" t="s">
        <v>78</v>
      </c>
      <c r="C64" s="71"/>
      <c r="D64" s="71"/>
      <c r="E64" s="71"/>
      <c r="F64" s="71"/>
      <c r="G64" s="70"/>
    </row>
    <row r="65" spans="2:7" ht="15" customHeight="1">
      <c r="B65" s="82" t="s">
        <v>79</v>
      </c>
      <c r="C65" s="83">
        <v>220</v>
      </c>
      <c r="D65" s="85"/>
      <c r="E65" s="85"/>
      <c r="F65" s="84"/>
      <c r="G65" s="44"/>
    </row>
    <row r="66" spans="2:7" ht="15" customHeight="1">
      <c r="B66" s="82" t="s">
        <v>80</v>
      </c>
      <c r="C66" s="83">
        <v>220</v>
      </c>
      <c r="D66" s="85"/>
      <c r="E66" s="85"/>
      <c r="F66" s="84"/>
      <c r="G66" s="44"/>
    </row>
    <row r="67" spans="2:7" ht="15" customHeight="1">
      <c r="B67" s="82" t="s">
        <v>81</v>
      </c>
      <c r="C67" s="83">
        <v>44269</v>
      </c>
      <c r="D67" s="85"/>
      <c r="E67" s="85"/>
      <c r="F67" s="84"/>
      <c r="G67" s="44"/>
    </row>
    <row r="68" spans="2:7" ht="15" customHeight="1">
      <c r="B68" s="82" t="s">
        <v>82</v>
      </c>
      <c r="C68" s="86">
        <v>119.4</v>
      </c>
      <c r="D68" s="88"/>
      <c r="E68" s="88"/>
      <c r="F68" s="87"/>
      <c r="G68" s="44"/>
    </row>
    <row r="69" spans="2:7" ht="15" customHeight="1">
      <c r="B69" s="14" t="s">
        <v>83</v>
      </c>
      <c r="C69" s="18" t="s">
        <v>84</v>
      </c>
      <c r="D69" s="19"/>
      <c r="E69" s="89" t="s">
        <v>85</v>
      </c>
      <c r="F69" s="89" t="s">
        <v>86</v>
      </c>
      <c r="G69" s="44"/>
    </row>
    <row r="70" spans="2:7" ht="15" customHeight="1">
      <c r="B70" s="15"/>
      <c r="C70" s="91" t="s">
        <v>36</v>
      </c>
      <c r="D70" s="92"/>
      <c r="E70" s="90" t="s">
        <v>36</v>
      </c>
      <c r="F70" s="90" t="s">
        <v>36</v>
      </c>
      <c r="G70" s="93"/>
    </row>
    <row r="71" spans="2:7" ht="15" customHeight="1">
      <c r="B71" s="69" t="s">
        <v>87</v>
      </c>
      <c r="C71" s="71"/>
      <c r="D71" s="71"/>
      <c r="E71" s="71"/>
      <c r="F71" s="71"/>
      <c r="G71" s="70"/>
    </row>
    <row r="72" spans="2:7" ht="15" customHeight="1">
      <c r="B72" s="94" t="s">
        <v>36</v>
      </c>
      <c r="C72" s="96"/>
      <c r="D72" s="96"/>
      <c r="E72" s="96"/>
      <c r="F72" s="95"/>
      <c r="G72" s="97"/>
    </row>
    <row r="73" spans="2:7" ht="15" customHeight="1">
      <c r="B73" s="69" t="s">
        <v>88</v>
      </c>
      <c r="C73" s="71"/>
      <c r="D73" s="71"/>
      <c r="E73" s="71"/>
      <c r="F73" s="71"/>
      <c r="G73" s="70"/>
    </row>
    <row r="74" spans="2:7" ht="39.75" customHeight="1">
      <c r="B74" s="98" t="s">
        <v>89</v>
      </c>
      <c r="C74" s="99" t="s">
        <v>90</v>
      </c>
      <c r="D74" s="101"/>
      <c r="E74" s="101"/>
      <c r="F74" s="100"/>
      <c r="G74" s="102"/>
    </row>
    <row r="75" spans="2:7" ht="31.5" customHeight="1">
      <c r="B75" s="98" t="s">
        <v>91</v>
      </c>
      <c r="C75" s="103" t="s">
        <v>92</v>
      </c>
      <c r="D75" s="105"/>
      <c r="E75" s="105"/>
      <c r="F75" s="104"/>
      <c r="G75" s="106"/>
    </row>
    <row r="76" spans="2:7" ht="46.5" customHeight="1">
      <c r="B76" s="107" t="s">
        <v>93</v>
      </c>
      <c r="C76" s="108" t="s">
        <v>94</v>
      </c>
      <c r="D76" s="110"/>
      <c r="E76" s="110"/>
      <c r="F76" s="109"/>
      <c r="G76" s="111"/>
    </row>
    <row r="77" spans="2:7" ht="29.25" customHeight="1">
      <c r="B77" s="112" t="s">
        <v>95</v>
      </c>
      <c r="C77" s="114"/>
      <c r="D77" s="114"/>
      <c r="E77" s="114"/>
      <c r="F77" s="114"/>
      <c r="G77" s="113"/>
    </row>
    <row r="78" spans="2:7" ht="43.5" customHeight="1">
      <c r="B78" s="115" t="s">
        <v>36</v>
      </c>
      <c r="C78" s="117"/>
      <c r="D78" s="117"/>
      <c r="E78" s="117"/>
      <c r="F78" s="116"/>
      <c r="G78" s="118"/>
    </row>
    <row r="79" spans="2:7" ht="30.75" customHeight="1">
      <c r="B79" s="119" t="s">
        <v>96</v>
      </c>
      <c r="C79" s="121"/>
      <c r="D79" s="121"/>
      <c r="E79" s="121"/>
      <c r="F79" s="121"/>
      <c r="G79" s="120"/>
    </row>
    <row r="80" spans="2:7" ht="39" customHeight="1">
      <c r="B80" s="122" t="s">
        <v>97</v>
      </c>
      <c r="C80" s="124"/>
      <c r="D80" s="124"/>
      <c r="E80" s="124"/>
      <c r="F80" s="123"/>
      <c r="G80" s="118"/>
    </row>
    <row r="81" spans="2:7" ht="15" customHeight="1">
      <c r="B81" s="119" t="s">
        <v>98</v>
      </c>
      <c r="C81" s="121"/>
      <c r="D81" s="121"/>
      <c r="E81" s="121"/>
      <c r="F81" s="121"/>
      <c r="G81" s="120"/>
    </row>
    <row r="82" spans="2:7" ht="31.5" customHeight="1">
      <c r="B82" s="115" t="s">
        <v>36</v>
      </c>
      <c r="C82" s="117"/>
      <c r="D82" s="117"/>
      <c r="E82" s="117"/>
      <c r="F82" s="116"/>
      <c r="G82" s="118"/>
    </row>
    <row r="83" spans="2:7" ht="15" customHeight="1">
      <c r="B83" s="119" t="s">
        <v>99</v>
      </c>
      <c r="C83" s="121"/>
      <c r="D83" s="121"/>
      <c r="E83" s="121"/>
      <c r="F83" s="121"/>
      <c r="G83" s="120"/>
    </row>
    <row r="84" spans="2:7" ht="33" customHeight="1">
      <c r="B84" s="125" t="s">
        <v>36</v>
      </c>
      <c r="C84" s="127"/>
      <c r="D84" s="127"/>
      <c r="E84" s="127"/>
      <c r="F84" s="126"/>
      <c r="G84" s="118"/>
    </row>
    <row r="85" spans="2:7" ht="15" customHeight="1">
      <c r="B85" s="119" t="s">
        <v>100</v>
      </c>
      <c r="C85" s="121"/>
      <c r="D85" s="121"/>
      <c r="E85" s="121"/>
      <c r="F85" s="121"/>
      <c r="G85" s="120"/>
    </row>
    <row r="86" spans="2:7" ht="26.25" customHeight="1">
      <c r="B86" s="115" t="s">
        <v>36</v>
      </c>
      <c r="C86" s="117"/>
      <c r="D86" s="117"/>
      <c r="E86" s="117"/>
      <c r="F86" s="116"/>
      <c r="G86" s="118"/>
    </row>
    <row r="87" spans="2:7" ht="15" customHeight="1">
      <c r="B87" s="119" t="s">
        <v>101</v>
      </c>
      <c r="C87" s="121"/>
      <c r="D87" s="121"/>
      <c r="E87" s="121"/>
      <c r="F87" s="121"/>
      <c r="G87" s="120"/>
    </row>
    <row r="88" spans="2:7" ht="39.75" customHeight="1">
      <c r="B88" s="115" t="s">
        <v>36</v>
      </c>
      <c r="C88" s="117"/>
      <c r="D88" s="117"/>
      <c r="E88" s="117"/>
      <c r="F88" s="116"/>
      <c r="G88" s="118"/>
    </row>
    <row r="89" spans="2:7" ht="15" customHeight="1">
      <c r="B89" s="60" t="s">
        <v>102</v>
      </c>
      <c r="C89" s="61"/>
      <c r="D89" s="61"/>
      <c r="E89" s="61"/>
      <c r="F89" s="61"/>
      <c r="G89" s="128"/>
    </row>
    <row r="90" spans="2:7" ht="15" customHeight="1">
      <c r="B90" s="129"/>
      <c r="C90" s="131"/>
      <c r="D90" s="131"/>
      <c r="E90" s="131"/>
      <c r="F90" s="130"/>
      <c r="G90" s="132"/>
    </row>
    <row r="91" spans="2:7" s="133" customFormat="1" ht="32.25" customHeight="1">
      <c r="B91" s="134" t="s">
        <v>103</v>
      </c>
      <c r="C91" s="135"/>
      <c r="D91" s="135"/>
      <c r="E91" s="135"/>
      <c r="F91" s="136"/>
      <c r="G91" s="137"/>
    </row>
    <row r="92" spans="2:7" ht="27.75" customHeight="1">
      <c r="B92" s="138"/>
      <c r="C92" s="139"/>
      <c r="D92" s="139"/>
      <c r="E92" s="140" t="s">
        <v>104</v>
      </c>
      <c r="F92" s="40"/>
      <c r="G92" s="97"/>
    </row>
    <row r="93" spans="2:7" ht="27.75" customHeight="1">
      <c r="B93" s="138"/>
      <c r="C93" s="139"/>
      <c r="D93" s="141" t="s">
        <v>105</v>
      </c>
      <c r="E93" s="139"/>
      <c r="F93" s="40"/>
      <c r="G93" s="97"/>
    </row>
    <row r="94" spans="2:7" ht="24" customHeight="1">
      <c r="B94" s="142"/>
      <c r="C94" s="143"/>
      <c r="D94" s="143"/>
      <c r="E94" s="143"/>
      <c r="F94" s="144"/>
      <c r="G94" s="97"/>
    </row>
  </sheetData>
  <sheetProtection/>
  <mergeCells count="78">
    <mergeCell ref="B89:G89"/>
    <mergeCell ref="B90:F90"/>
    <mergeCell ref="B83:G83"/>
    <mergeCell ref="B84:F84"/>
    <mergeCell ref="B85:G85"/>
    <mergeCell ref="B86:F86"/>
    <mergeCell ref="B87:G87"/>
    <mergeCell ref="B88:F88"/>
    <mergeCell ref="B77:G77"/>
    <mergeCell ref="B78:F78"/>
    <mergeCell ref="B79:G79"/>
    <mergeCell ref="B80:F80"/>
    <mergeCell ref="B81:G81"/>
    <mergeCell ref="B82:F82"/>
    <mergeCell ref="B71:G71"/>
    <mergeCell ref="B72:F72"/>
    <mergeCell ref="B73:G73"/>
    <mergeCell ref="C74:F74"/>
    <mergeCell ref="C75:F75"/>
    <mergeCell ref="C76:F76"/>
    <mergeCell ref="C66:F66"/>
    <mergeCell ref="C67:F67"/>
    <mergeCell ref="C68:F68"/>
    <mergeCell ref="B69:B70"/>
    <mergeCell ref="C69:D69"/>
    <mergeCell ref="C70:D70"/>
    <mergeCell ref="C60:F60"/>
    <mergeCell ref="C61:F61"/>
    <mergeCell ref="C62:F62"/>
    <mergeCell ref="C63:F63"/>
    <mergeCell ref="B64:G64"/>
    <mergeCell ref="C65:F65"/>
    <mergeCell ref="C54:F54"/>
    <mergeCell ref="C55:F55"/>
    <mergeCell ref="C56:F56"/>
    <mergeCell ref="C57:F57"/>
    <mergeCell ref="C58:F58"/>
    <mergeCell ref="C59:F59"/>
    <mergeCell ref="B42:G42"/>
    <mergeCell ref="B45:G45"/>
    <mergeCell ref="B50:G50"/>
    <mergeCell ref="B51:G51"/>
    <mergeCell ref="B52:F52"/>
    <mergeCell ref="B53:G53"/>
    <mergeCell ref="C29:G29"/>
    <mergeCell ref="B30:G30"/>
    <mergeCell ref="B31:G31"/>
    <mergeCell ref="B34:G34"/>
    <mergeCell ref="B40:G40"/>
    <mergeCell ref="B41:F41"/>
    <mergeCell ref="C23:D23"/>
    <mergeCell ref="C24:D24"/>
    <mergeCell ref="C25:G25"/>
    <mergeCell ref="C26:G26"/>
    <mergeCell ref="C27:G27"/>
    <mergeCell ref="C28:G28"/>
    <mergeCell ref="B14:B24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8:G8"/>
    <mergeCell ref="C9:G9"/>
    <mergeCell ref="C10:G10"/>
    <mergeCell ref="C11:G11"/>
    <mergeCell ref="C12:G12"/>
    <mergeCell ref="C13:G13"/>
    <mergeCell ref="B1:F1"/>
    <mergeCell ref="B3:G3"/>
    <mergeCell ref="C4:G4"/>
    <mergeCell ref="C5:G5"/>
    <mergeCell ref="C6:G6"/>
    <mergeCell ref="C7:G7"/>
  </mergeCells>
  <hyperlinks>
    <hyperlink ref="C8" r:id="rId1" display="http://www.podunavlje.rs/"/>
    <hyperlink ref="C9" r:id="rId2" display="mailto:podunavlje@hallsys.net"/>
  </hyperlink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3"/>
  <sheetViews>
    <sheetView zoomScalePageLayoutView="0" workbookViewId="0" topLeftCell="A1">
      <selection activeCell="E25" sqref="E25"/>
    </sheetView>
  </sheetViews>
  <sheetFormatPr defaultColWidth="9.140625" defaultRowHeight="15" customHeight="1"/>
  <cols>
    <col min="1" max="2" width="11.7109375" style="0" bestFit="1" customWidth="1"/>
    <col min="4" max="4" width="10.140625" style="0" bestFit="1" customWidth="1"/>
    <col min="5" max="5" width="11.421875" style="0" customWidth="1"/>
    <col min="6" max="7" width="11.7109375" style="0" bestFit="1" customWidth="1"/>
    <col min="8" max="10" width="10.140625" style="0" bestFit="1" customWidth="1"/>
  </cols>
  <sheetData>
    <row r="2" spans="1:11" ht="15" customHeight="1">
      <c r="A2" s="145">
        <v>2113268</v>
      </c>
      <c r="B2" s="145">
        <v>2037597</v>
      </c>
      <c r="C2" s="145"/>
      <c r="D2" s="145">
        <v>24312</v>
      </c>
      <c r="E2" s="145">
        <v>24027</v>
      </c>
      <c r="F2" s="145">
        <v>24027</v>
      </c>
      <c r="G2" s="145">
        <v>747731</v>
      </c>
      <c r="H2" s="145">
        <v>35662</v>
      </c>
      <c r="I2" s="145">
        <v>377644</v>
      </c>
      <c r="J2" s="145">
        <v>633755</v>
      </c>
      <c r="K2" s="145"/>
    </row>
    <row r="3" spans="1:11" ht="15" customHeight="1">
      <c r="A3" s="145">
        <v>2711</v>
      </c>
      <c r="B3" s="145">
        <v>43329</v>
      </c>
      <c r="C3" s="145"/>
      <c r="D3" s="145">
        <v>278914</v>
      </c>
      <c r="E3" s="145">
        <v>278914</v>
      </c>
      <c r="F3" s="145">
        <v>2113268</v>
      </c>
      <c r="G3" s="145">
        <v>1026645</v>
      </c>
      <c r="H3" s="145">
        <v>575716</v>
      </c>
      <c r="I3" s="145">
        <v>575716</v>
      </c>
      <c r="J3" s="145">
        <v>575716</v>
      </c>
      <c r="K3" s="145"/>
    </row>
    <row r="4" spans="1:11" ht="15" customHeight="1">
      <c r="A4" s="145">
        <v>3478</v>
      </c>
      <c r="B4" s="145">
        <v>14219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1" ht="15" customHeight="1">
      <c r="A6" s="145">
        <f>SUM(A2:A5)</f>
        <v>2119457</v>
      </c>
      <c r="B6" s="145">
        <f>SUM(B2:B5)</f>
        <v>2095145</v>
      </c>
      <c r="C6" s="145">
        <f>A6-B6</f>
        <v>24312</v>
      </c>
      <c r="D6" s="145">
        <f>D2/D3*100</f>
        <v>8.716665352044</v>
      </c>
      <c r="E6" s="145">
        <f>E2/E3*100</f>
        <v>8.61448331743835</v>
      </c>
      <c r="F6" s="145">
        <f>F2/F3*100</f>
        <v>1.1369594391246165</v>
      </c>
      <c r="G6" s="145">
        <f>G2/G3*100</f>
        <v>72.83247860750308</v>
      </c>
      <c r="H6" s="145">
        <f>H2/H3</f>
        <v>0.06194373614768393</v>
      </c>
      <c r="I6" s="145">
        <f>I2/I3</f>
        <v>0.6559553668822823</v>
      </c>
      <c r="J6" s="145">
        <f>J2-J3</f>
        <v>58039</v>
      </c>
      <c r="K6" s="145"/>
    </row>
    <row r="7" spans="1:11" ht="1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11" spans="2:5" ht="15" customHeight="1">
      <c r="B11">
        <v>2010</v>
      </c>
      <c r="C11">
        <v>2009</v>
      </c>
      <c r="D11" t="s">
        <v>106</v>
      </c>
      <c r="E11" s="146" t="s">
        <v>107</v>
      </c>
    </row>
    <row r="13" spans="2:7" ht="15" customHeight="1">
      <c r="B13">
        <v>392331</v>
      </c>
      <c r="C13">
        <v>461970</v>
      </c>
      <c r="D13">
        <f aca="true" t="shared" si="0" ref="D13:D48">B13-C13</f>
        <v>-69639</v>
      </c>
      <c r="E13" s="145">
        <f aca="true" t="shared" si="1" ref="E13:E48">D13*100/C13</f>
        <v>-15.074355477628417</v>
      </c>
      <c r="F13" s="147"/>
      <c r="G13" s="148"/>
    </row>
    <row r="14" spans="2:7" ht="15" customHeight="1">
      <c r="B14">
        <v>6680</v>
      </c>
      <c r="C14">
        <v>4379</v>
      </c>
      <c r="D14">
        <f t="shared" si="0"/>
        <v>2301</v>
      </c>
      <c r="E14" s="145">
        <f t="shared" si="1"/>
        <v>52.5462434345741</v>
      </c>
      <c r="F14" s="147"/>
      <c r="G14" s="148"/>
    </row>
    <row r="15" spans="2:7" ht="15" customHeight="1">
      <c r="B15">
        <v>383376</v>
      </c>
      <c r="C15">
        <v>455968</v>
      </c>
      <c r="D15">
        <f t="shared" si="0"/>
        <v>-72592</v>
      </c>
      <c r="E15" s="145">
        <f t="shared" si="1"/>
        <v>-15.920415467752123</v>
      </c>
      <c r="F15" s="147"/>
      <c r="G15" s="148"/>
    </row>
    <row r="16" spans="2:7" ht="15" customHeight="1">
      <c r="B16">
        <v>219973</v>
      </c>
      <c r="C16">
        <v>214641</v>
      </c>
      <c r="D16">
        <f t="shared" si="0"/>
        <v>5332</v>
      </c>
      <c r="E16" s="145">
        <f t="shared" si="1"/>
        <v>2.484147949366617</v>
      </c>
      <c r="F16" s="147"/>
      <c r="G16" s="148"/>
    </row>
    <row r="17" spans="2:7" ht="15" customHeight="1">
      <c r="B17">
        <v>163403</v>
      </c>
      <c r="C17">
        <v>241327</v>
      </c>
      <c r="D17">
        <f t="shared" si="0"/>
        <v>-77924</v>
      </c>
      <c r="E17" s="145">
        <f t="shared" si="1"/>
        <v>-32.28979766043584</v>
      </c>
      <c r="F17" s="147"/>
      <c r="G17" s="148"/>
    </row>
    <row r="18" spans="2:7" ht="15" customHeight="1">
      <c r="B18">
        <v>2275</v>
      </c>
      <c r="C18">
        <v>1623</v>
      </c>
      <c r="D18">
        <f t="shared" si="0"/>
        <v>652</v>
      </c>
      <c r="E18" s="145">
        <f t="shared" si="1"/>
        <v>40.17252002464572</v>
      </c>
      <c r="F18" s="147"/>
      <c r="G18" s="148"/>
    </row>
    <row r="19" spans="2:7" ht="15" customHeight="1">
      <c r="B19">
        <v>38</v>
      </c>
      <c r="C19">
        <v>274</v>
      </c>
      <c r="D19">
        <f t="shared" si="0"/>
        <v>-236</v>
      </c>
      <c r="E19" s="145">
        <f t="shared" si="1"/>
        <v>-86.13138686131387</v>
      </c>
      <c r="F19" s="147"/>
      <c r="G19" s="148"/>
    </row>
    <row r="20" spans="2:7" ht="15" customHeight="1">
      <c r="B20">
        <v>2237</v>
      </c>
      <c r="C20">
        <v>1349</v>
      </c>
      <c r="D20">
        <f t="shared" si="0"/>
        <v>888</v>
      </c>
      <c r="E20" s="145">
        <f t="shared" si="1"/>
        <v>65.82653817642698</v>
      </c>
      <c r="F20" s="147"/>
      <c r="G20" s="148"/>
    </row>
    <row r="21" spans="2:7" ht="15" customHeight="1">
      <c r="B21">
        <v>633755</v>
      </c>
      <c r="C21">
        <v>417460</v>
      </c>
      <c r="D21">
        <f t="shared" si="0"/>
        <v>216295</v>
      </c>
      <c r="E21" s="145">
        <f t="shared" si="1"/>
        <v>51.812149667033964</v>
      </c>
      <c r="F21" s="147"/>
      <c r="G21" s="148"/>
    </row>
    <row r="22" spans="2:7" ht="15" customHeight="1">
      <c r="B22">
        <v>256111</v>
      </c>
      <c r="C22">
        <v>185876</v>
      </c>
      <c r="D22">
        <f t="shared" si="0"/>
        <v>70235</v>
      </c>
      <c r="E22" s="145">
        <f t="shared" si="1"/>
        <v>37.78594331705008</v>
      </c>
      <c r="F22" s="147"/>
      <c r="G22" s="148"/>
    </row>
    <row r="23" spans="2:7" ht="15" customHeight="1">
      <c r="B23">
        <v>377644</v>
      </c>
      <c r="C23">
        <v>231584</v>
      </c>
      <c r="D23">
        <f t="shared" si="0"/>
        <v>146060</v>
      </c>
      <c r="E23" s="145">
        <f t="shared" si="1"/>
        <v>63.069987563907695</v>
      </c>
      <c r="F23" s="147"/>
      <c r="G23" s="148"/>
    </row>
    <row r="24" spans="2:7" ht="15" customHeight="1">
      <c r="B24">
        <v>260026</v>
      </c>
      <c r="C24">
        <v>113711</v>
      </c>
      <c r="D24">
        <f t="shared" si="0"/>
        <v>146315</v>
      </c>
      <c r="E24" s="145">
        <f t="shared" si="1"/>
        <v>128.67268777866698</v>
      </c>
      <c r="F24" s="147"/>
      <c r="G24" s="148"/>
    </row>
    <row r="25" spans="2:7" ht="15" customHeight="1">
      <c r="B25">
        <v>58386</v>
      </c>
      <c r="C25">
        <v>48992</v>
      </c>
      <c r="D25">
        <f t="shared" si="0"/>
        <v>9394</v>
      </c>
      <c r="E25" s="145">
        <f t="shared" si="1"/>
        <v>19.174559111691703</v>
      </c>
      <c r="F25" s="147"/>
      <c r="G25" s="148"/>
    </row>
    <row r="26" spans="2:7" ht="15" customHeight="1">
      <c r="B26">
        <v>35662</v>
      </c>
      <c r="C26">
        <v>39690</v>
      </c>
      <c r="D26">
        <f t="shared" si="0"/>
        <v>-4028</v>
      </c>
      <c r="E26" s="145">
        <f t="shared" si="1"/>
        <v>-10.148652053413958</v>
      </c>
      <c r="F26" s="147"/>
      <c r="G26" s="148"/>
    </row>
    <row r="27" spans="2:7" ht="15" customHeight="1">
      <c r="B27">
        <v>23570</v>
      </c>
      <c r="C27">
        <v>29191</v>
      </c>
      <c r="D27">
        <f t="shared" si="0"/>
        <v>-5621</v>
      </c>
      <c r="E27" s="145">
        <f t="shared" si="1"/>
        <v>-19.255935048473845</v>
      </c>
      <c r="F27" s="147"/>
      <c r="G27" s="148"/>
    </row>
    <row r="28" spans="2:7" ht="15" customHeight="1">
      <c r="B28">
        <v>559</v>
      </c>
      <c r="C28">
        <v>0</v>
      </c>
      <c r="D28">
        <f t="shared" si="0"/>
        <v>559</v>
      </c>
      <c r="E28" s="145" t="e">
        <f t="shared" si="1"/>
        <v>#DIV/0!</v>
      </c>
      <c r="F28" s="147"/>
      <c r="G28" s="148"/>
    </row>
    <row r="29" spans="2:7" ht="15" customHeight="1">
      <c r="B29">
        <v>1026645</v>
      </c>
      <c r="C29">
        <v>879430</v>
      </c>
      <c r="D29">
        <f t="shared" si="0"/>
        <v>147215</v>
      </c>
      <c r="E29" s="145">
        <f t="shared" si="1"/>
        <v>16.739820110753556</v>
      </c>
      <c r="F29" s="147"/>
      <c r="G29" s="148"/>
    </row>
    <row r="30" spans="2:7" ht="15" customHeight="1">
      <c r="B30">
        <v>1026645</v>
      </c>
      <c r="C30">
        <v>879430</v>
      </c>
      <c r="D30">
        <f t="shared" si="0"/>
        <v>147215</v>
      </c>
      <c r="E30" s="145">
        <f t="shared" si="1"/>
        <v>16.739820110753556</v>
      </c>
      <c r="F30" s="147"/>
      <c r="G30" s="148"/>
    </row>
    <row r="31" spans="2:7" ht="15" customHeight="1">
      <c r="B31">
        <v>278914</v>
      </c>
      <c r="C31">
        <v>255575</v>
      </c>
      <c r="D31">
        <f t="shared" si="0"/>
        <v>23339</v>
      </c>
      <c r="E31" s="145">
        <f t="shared" si="1"/>
        <v>9.131957351071113</v>
      </c>
      <c r="F31" s="147"/>
      <c r="G31" s="148"/>
    </row>
    <row r="32" spans="2:7" ht="15" customHeight="1">
      <c r="B32">
        <v>201227</v>
      </c>
      <c r="C32">
        <v>201227</v>
      </c>
      <c r="D32">
        <f t="shared" si="0"/>
        <v>0</v>
      </c>
      <c r="E32" s="145">
        <f t="shared" si="1"/>
        <v>0</v>
      </c>
      <c r="F32" s="147"/>
      <c r="G32" s="148"/>
    </row>
    <row r="33" spans="2:7" ht="15" customHeight="1">
      <c r="B33">
        <v>376</v>
      </c>
      <c r="C33">
        <v>376</v>
      </c>
      <c r="D33">
        <f t="shared" si="0"/>
        <v>0</v>
      </c>
      <c r="E33" s="145">
        <f t="shared" si="1"/>
        <v>0</v>
      </c>
      <c r="F33" s="147"/>
      <c r="G33" s="148"/>
    </row>
    <row r="34" spans="2:7" ht="15" customHeight="1">
      <c r="B34">
        <v>59630</v>
      </c>
      <c r="C34">
        <v>66222</v>
      </c>
      <c r="D34">
        <f t="shared" si="0"/>
        <v>-6592</v>
      </c>
      <c r="E34" s="145">
        <f t="shared" si="1"/>
        <v>-9.954395820120201</v>
      </c>
      <c r="F34" s="147"/>
      <c r="G34" s="148"/>
    </row>
    <row r="35" spans="2:7" ht="15" customHeight="1">
      <c r="B35">
        <v>43265</v>
      </c>
      <c r="C35">
        <v>13334</v>
      </c>
      <c r="D35">
        <f t="shared" si="0"/>
        <v>29931</v>
      </c>
      <c r="E35" s="145">
        <f t="shared" si="1"/>
        <v>224.4712764361782</v>
      </c>
      <c r="F35" s="147"/>
      <c r="G35" s="148"/>
    </row>
    <row r="36" spans="2:7" ht="15" customHeight="1">
      <c r="B36">
        <v>22147</v>
      </c>
      <c r="C36">
        <v>22147</v>
      </c>
      <c r="D36">
        <f t="shared" si="0"/>
        <v>0</v>
      </c>
      <c r="E36" s="145">
        <f t="shared" si="1"/>
        <v>0</v>
      </c>
      <c r="F36" s="147"/>
      <c r="G36" s="148"/>
    </row>
    <row r="37" spans="2:7" ht="15" customHeight="1">
      <c r="B37">
        <v>3437</v>
      </c>
      <c r="C37">
        <v>3437</v>
      </c>
      <c r="D37">
        <f t="shared" si="0"/>
        <v>0</v>
      </c>
      <c r="E37" s="145">
        <f t="shared" si="1"/>
        <v>0</v>
      </c>
      <c r="F37" s="147"/>
      <c r="G37" s="148"/>
    </row>
    <row r="38" spans="2:7" ht="15" customHeight="1">
      <c r="B38">
        <v>747731</v>
      </c>
      <c r="C38">
        <v>623855</v>
      </c>
      <c r="D38">
        <f t="shared" si="0"/>
        <v>123876</v>
      </c>
      <c r="E38" s="145">
        <f t="shared" si="1"/>
        <v>19.856537176106627</v>
      </c>
      <c r="F38" s="147"/>
      <c r="G38" s="148"/>
    </row>
    <row r="39" spans="2:7" ht="15" customHeight="1">
      <c r="B39">
        <v>172015</v>
      </c>
      <c r="C39">
        <v>165472</v>
      </c>
      <c r="D39">
        <f t="shared" si="0"/>
        <v>6543</v>
      </c>
      <c r="E39" s="145">
        <f t="shared" si="1"/>
        <v>3.9541432991684395</v>
      </c>
      <c r="F39" s="147"/>
      <c r="G39" s="148"/>
    </row>
    <row r="40" spans="2:7" ht="15" customHeight="1">
      <c r="B40">
        <v>105498</v>
      </c>
      <c r="C40">
        <v>95889</v>
      </c>
      <c r="D40">
        <f t="shared" si="0"/>
        <v>9609</v>
      </c>
      <c r="E40" s="145">
        <f t="shared" si="1"/>
        <v>10.020961737008417</v>
      </c>
      <c r="F40" s="147"/>
      <c r="G40" s="148"/>
    </row>
    <row r="41" spans="2:7" ht="15" customHeight="1">
      <c r="B41">
        <v>66517</v>
      </c>
      <c r="C41">
        <v>69583</v>
      </c>
      <c r="D41">
        <f t="shared" si="0"/>
        <v>-3066</v>
      </c>
      <c r="E41" s="145">
        <f t="shared" si="1"/>
        <v>-4.406248652688157</v>
      </c>
      <c r="F41" s="147"/>
      <c r="G41" s="148"/>
    </row>
    <row r="42" spans="2:7" ht="15" customHeight="1">
      <c r="B42">
        <v>575716</v>
      </c>
      <c r="C42">
        <v>458383</v>
      </c>
      <c r="D42">
        <f t="shared" si="0"/>
        <v>117333</v>
      </c>
      <c r="E42" s="145">
        <f t="shared" si="1"/>
        <v>25.59715347209648</v>
      </c>
      <c r="F42" s="147"/>
      <c r="G42" s="148"/>
    </row>
    <row r="43" spans="2:7" ht="15" customHeight="1">
      <c r="B43">
        <v>39152</v>
      </c>
      <c r="C43">
        <v>49992</v>
      </c>
      <c r="D43">
        <f t="shared" si="0"/>
        <v>-10840</v>
      </c>
      <c r="E43" s="145">
        <f t="shared" si="1"/>
        <v>-21.683469355096815</v>
      </c>
      <c r="F43" s="147"/>
      <c r="G43" s="148"/>
    </row>
    <row r="44" spans="2:7" ht="15" customHeight="1">
      <c r="B44">
        <v>511549</v>
      </c>
      <c r="C44">
        <v>389384</v>
      </c>
      <c r="D44">
        <f t="shared" si="0"/>
        <v>122165</v>
      </c>
      <c r="E44" s="145">
        <f t="shared" si="1"/>
        <v>31.373913668769134</v>
      </c>
      <c r="F44" s="147"/>
      <c r="G44" s="148"/>
    </row>
    <row r="45" spans="2:7" ht="15" customHeight="1">
      <c r="B45">
        <v>20983</v>
      </c>
      <c r="C45">
        <v>11918</v>
      </c>
      <c r="D45">
        <f t="shared" si="0"/>
        <v>9065</v>
      </c>
      <c r="E45" s="145">
        <f t="shared" si="1"/>
        <v>76.06141970129217</v>
      </c>
      <c r="F45" s="147"/>
      <c r="G45" s="148"/>
    </row>
    <row r="46" spans="2:7" ht="15" customHeight="1">
      <c r="B46">
        <v>3188</v>
      </c>
      <c r="C46">
        <v>7089</v>
      </c>
      <c r="D46">
        <f t="shared" si="0"/>
        <v>-3901</v>
      </c>
      <c r="E46" s="145">
        <f t="shared" si="1"/>
        <v>-55.028918042036956</v>
      </c>
      <c r="F46" s="147"/>
      <c r="G46" s="148"/>
    </row>
    <row r="47" spans="2:7" ht="15" customHeight="1">
      <c r="B47">
        <v>844</v>
      </c>
      <c r="C47">
        <v>0</v>
      </c>
      <c r="D47">
        <f t="shared" si="0"/>
        <v>844</v>
      </c>
      <c r="E47" s="145" t="e">
        <f t="shared" si="1"/>
        <v>#DIV/0!</v>
      </c>
      <c r="F47" s="147"/>
      <c r="G47" s="148"/>
    </row>
    <row r="48" spans="2:7" ht="15" customHeight="1">
      <c r="B48">
        <v>1026645</v>
      </c>
      <c r="C48">
        <v>879430</v>
      </c>
      <c r="D48">
        <f t="shared" si="0"/>
        <v>147215</v>
      </c>
      <c r="E48" s="145">
        <f t="shared" si="1"/>
        <v>16.739820110753556</v>
      </c>
      <c r="F48" s="147"/>
      <c r="G48" s="148"/>
    </row>
    <row r="49" spans="5:6" ht="15" customHeight="1">
      <c r="E49" s="145"/>
      <c r="F49" s="147"/>
    </row>
    <row r="50" spans="5:6" ht="15" customHeight="1">
      <c r="E50" s="145"/>
      <c r="F50" s="147"/>
    </row>
    <row r="51" spans="5:6" ht="15" customHeight="1">
      <c r="E51" s="145"/>
      <c r="F51" s="147"/>
    </row>
    <row r="52" spans="5:6" ht="15" customHeight="1">
      <c r="E52" s="145"/>
      <c r="F52" s="147"/>
    </row>
    <row r="53" spans="5:6" ht="15" customHeight="1">
      <c r="E53" s="145"/>
      <c r="F53" s="147"/>
    </row>
    <row r="54" spans="2:6" ht="15" customHeight="1">
      <c r="B54">
        <v>2113268</v>
      </c>
      <c r="C54">
        <v>1743911</v>
      </c>
      <c r="D54">
        <f aca="true" t="shared" si="2" ref="D54:D73">B54-C54</f>
        <v>369357</v>
      </c>
      <c r="E54" s="145">
        <f aca="true" t="shared" si="3" ref="E54:E73">D54*100/C54</f>
        <v>21.1798079145094</v>
      </c>
      <c r="F54" s="147"/>
    </row>
    <row r="55" spans="2:6" ht="15" customHeight="1">
      <c r="B55">
        <v>2065154</v>
      </c>
      <c r="C55">
        <v>1710543</v>
      </c>
      <c r="D55">
        <f t="shared" si="2"/>
        <v>354611</v>
      </c>
      <c r="E55" s="145">
        <f t="shared" si="3"/>
        <v>20.730902409351884</v>
      </c>
      <c r="F55" s="147"/>
    </row>
    <row r="56" spans="2:6" ht="15" customHeight="1">
      <c r="B56">
        <v>1117</v>
      </c>
      <c r="C56">
        <v>259</v>
      </c>
      <c r="D56">
        <f t="shared" si="2"/>
        <v>858</v>
      </c>
      <c r="E56" s="145">
        <f t="shared" si="3"/>
        <v>331.27413127413126</v>
      </c>
      <c r="F56" s="147"/>
    </row>
    <row r="57" spans="2:6" ht="15" customHeight="1">
      <c r="B57">
        <v>46997</v>
      </c>
      <c r="C57">
        <v>33109</v>
      </c>
      <c r="D57">
        <f t="shared" si="2"/>
        <v>13888</v>
      </c>
      <c r="E57" s="145">
        <f t="shared" si="3"/>
        <v>41.946298589507386</v>
      </c>
      <c r="F57" s="147"/>
    </row>
    <row r="58" spans="2:6" ht="15" customHeight="1">
      <c r="B58">
        <v>2037597</v>
      </c>
      <c r="C58">
        <v>1706487</v>
      </c>
      <c r="D58">
        <f t="shared" si="2"/>
        <v>331110</v>
      </c>
      <c r="E58" s="145">
        <f t="shared" si="3"/>
        <v>19.403019185027485</v>
      </c>
      <c r="F58" s="147"/>
    </row>
    <row r="59" spans="2:6" ht="15" customHeight="1">
      <c r="B59">
        <v>1660480</v>
      </c>
      <c r="C59">
        <v>1409686</v>
      </c>
      <c r="D59">
        <f t="shared" si="2"/>
        <v>250794</v>
      </c>
      <c r="E59" s="145">
        <f t="shared" si="3"/>
        <v>17.79077042688939</v>
      </c>
      <c r="F59" s="147"/>
    </row>
    <row r="60" spans="2:6" ht="15" customHeight="1">
      <c r="B60">
        <v>93772</v>
      </c>
      <c r="C60">
        <v>60103</v>
      </c>
      <c r="D60">
        <f t="shared" si="2"/>
        <v>33669</v>
      </c>
      <c r="E60" s="145">
        <f t="shared" si="3"/>
        <v>56.01883433439263</v>
      </c>
      <c r="F60" s="147"/>
    </row>
    <row r="61" spans="2:6" ht="15" customHeight="1">
      <c r="B61">
        <v>143569</v>
      </c>
      <c r="C61">
        <v>123190</v>
      </c>
      <c r="D61">
        <f t="shared" si="2"/>
        <v>20379</v>
      </c>
      <c r="E61" s="145">
        <f t="shared" si="3"/>
        <v>16.542738858673594</v>
      </c>
      <c r="F61" s="147"/>
    </row>
    <row r="62" spans="2:6" ht="15" customHeight="1">
      <c r="B62">
        <v>14394</v>
      </c>
      <c r="C62">
        <v>17189</v>
      </c>
      <c r="D62">
        <f t="shared" si="2"/>
        <v>-2795</v>
      </c>
      <c r="E62" s="145">
        <f t="shared" si="3"/>
        <v>-16.260399092442842</v>
      </c>
      <c r="F62" s="147"/>
    </row>
    <row r="63" spans="2:6" ht="15" customHeight="1">
      <c r="B63">
        <v>125382</v>
      </c>
      <c r="C63">
        <v>96319</v>
      </c>
      <c r="D63">
        <f t="shared" si="2"/>
        <v>29063</v>
      </c>
      <c r="E63" s="145">
        <f t="shared" si="3"/>
        <v>30.17369366376312</v>
      </c>
      <c r="F63" s="147"/>
    </row>
    <row r="64" spans="2:6" ht="15" customHeight="1">
      <c r="B64">
        <v>75671</v>
      </c>
      <c r="C64">
        <v>37424</v>
      </c>
      <c r="D64">
        <f t="shared" si="2"/>
        <v>38247</v>
      </c>
      <c r="E64" s="145">
        <f t="shared" si="3"/>
        <v>102.19912355707568</v>
      </c>
      <c r="F64" s="147"/>
    </row>
    <row r="65" spans="2:6" ht="15" customHeight="1">
      <c r="B65">
        <v>2711</v>
      </c>
      <c r="C65">
        <v>366</v>
      </c>
      <c r="D65">
        <f t="shared" si="2"/>
        <v>2345</v>
      </c>
      <c r="E65" s="145">
        <f t="shared" si="3"/>
        <v>640.7103825136612</v>
      </c>
      <c r="F65" s="147"/>
    </row>
    <row r="66" spans="2:6" ht="15" customHeight="1">
      <c r="B66">
        <v>43329</v>
      </c>
      <c r="C66">
        <v>25286</v>
      </c>
      <c r="D66">
        <f t="shared" si="2"/>
        <v>18043</v>
      </c>
      <c r="E66" s="145">
        <f t="shared" si="3"/>
        <v>71.35569089614806</v>
      </c>
      <c r="F66" s="147"/>
    </row>
    <row r="67" spans="2:6" ht="15" customHeight="1">
      <c r="B67">
        <v>3478</v>
      </c>
      <c r="C67">
        <v>11142</v>
      </c>
      <c r="D67">
        <f t="shared" si="2"/>
        <v>-7664</v>
      </c>
      <c r="E67" s="145">
        <f t="shared" si="3"/>
        <v>-68.78477831628074</v>
      </c>
      <c r="F67" s="147"/>
    </row>
    <row r="68" spans="2:6" ht="15" customHeight="1">
      <c r="B68">
        <v>14219</v>
      </c>
      <c r="C68">
        <v>17152</v>
      </c>
      <c r="D68">
        <f t="shared" si="2"/>
        <v>-2933</v>
      </c>
      <c r="E68" s="145">
        <f t="shared" si="3"/>
        <v>-17.100046641791046</v>
      </c>
      <c r="F68" s="147"/>
    </row>
    <row r="69" spans="2:6" ht="15" customHeight="1">
      <c r="B69">
        <v>24312</v>
      </c>
      <c r="C69">
        <v>6494</v>
      </c>
      <c r="D69">
        <f t="shared" si="2"/>
        <v>17818</v>
      </c>
      <c r="E69" s="145">
        <f t="shared" si="3"/>
        <v>274.3763473975978</v>
      </c>
      <c r="F69" s="147"/>
    </row>
    <row r="70" spans="2:6" ht="15" customHeight="1">
      <c r="B70">
        <v>24312</v>
      </c>
      <c r="C70">
        <v>6494</v>
      </c>
      <c r="D70">
        <f t="shared" si="2"/>
        <v>17818</v>
      </c>
      <c r="E70" s="145">
        <f t="shared" si="3"/>
        <v>274.3763473975978</v>
      </c>
      <c r="F70" s="147"/>
    </row>
    <row r="71" spans="2:6" ht="15" customHeight="1">
      <c r="B71">
        <v>844</v>
      </c>
      <c r="C71">
        <v>0</v>
      </c>
      <c r="D71">
        <f t="shared" si="2"/>
        <v>844</v>
      </c>
      <c r="E71" s="145" t="e">
        <f t="shared" si="3"/>
        <v>#DIV/0!</v>
      </c>
      <c r="F71" s="147"/>
    </row>
    <row r="72" spans="2:6" ht="15" customHeight="1">
      <c r="B72">
        <v>559</v>
      </c>
      <c r="C72">
        <v>0</v>
      </c>
      <c r="D72">
        <f t="shared" si="2"/>
        <v>559</v>
      </c>
      <c r="E72" s="145" t="e">
        <f t="shared" si="3"/>
        <v>#DIV/0!</v>
      </c>
      <c r="F72" s="147"/>
    </row>
    <row r="73" spans="2:6" ht="15" customHeight="1">
      <c r="B73">
        <v>24027</v>
      </c>
      <c r="C73">
        <v>6494</v>
      </c>
      <c r="D73">
        <f t="shared" si="2"/>
        <v>17533</v>
      </c>
      <c r="E73" s="145">
        <f t="shared" si="3"/>
        <v>269.98768093624886</v>
      </c>
      <c r="F73" s="14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marijab</cp:lastModifiedBy>
  <cp:lastPrinted>2011-08-05T12:37:38Z</cp:lastPrinted>
  <dcterms:created xsi:type="dcterms:W3CDTF">2011-06-09T07:18:48Z</dcterms:created>
  <dcterms:modified xsi:type="dcterms:W3CDTF">2011-08-11T11:10:32Z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