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drustva'!$B$1:$K$97</definedName>
  </definedNames>
  <calcPr fullCalcOnLoad="1"/>
</workbook>
</file>

<file path=xl/sharedStrings.xml><?xml version="1.0" encoding="utf-8"?>
<sst xmlns="http://schemas.openxmlformats.org/spreadsheetml/2006/main" count="122" uniqueCount="108">
  <si>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</si>
  <si>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</si>
  <si>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</si>
  <si>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</si>
  <si>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</si>
  <si>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</si>
  <si>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</si>
  <si>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</si>
  <si>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</si>
  <si>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</si>
  <si>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</si>
  <si>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</si>
  <si>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</si>
  <si>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</si>
  <si>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</si>
  <si>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</si>
  <si>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</si>
  <si>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</si>
  <si>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</si>
  <si>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</si>
  <si>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</si>
  <si>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</si>
  <si>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</si>
  <si>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</si>
  <si>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</si>
  <si>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</si>
  <si>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</si>
  <si>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</si>
  <si>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</si>
  <si>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</si>
  <si>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</si>
  <si>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</si>
  <si>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</si>
  <si>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</si>
  <si>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</si>
  <si>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</si>
  <si>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</si>
  <si>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</si>
  <si>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</si>
  <si>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</si>
  <si>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</si>
  <si>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</si>
  <si>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</si>
  <si>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</si>
  <si>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</si>
  <si>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</si>
  <si>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</si>
  <si>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</si>
  <si>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</si>
  <si>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</si>
  <si>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</si>
  <si>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</si>
  <si>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</si>
  <si>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</si>
  <si>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</si>
  <si>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</si>
  <si>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</si>
  <si>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</si>
  <si>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</si>
  <si>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</si>
  <si>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</si>
  <si>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</si>
  <si>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</si>
  <si>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</si>
  <si>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</si>
  <si>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</si>
  <si>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</si>
  <si>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</si>
  <si>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</si>
  <si>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</si>
  <si>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</si>
  <si>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</si>
  <si>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</si>
  <si>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</si>
  <si>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</si>
  <si>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</si>
  <si>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</si>
  <si>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</si>
  <si>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</si>
  <si>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</si>
  <si>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</si>
  <si>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</si>
  <si>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</si>
  <si>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</si>
  <si>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</si>
  <si>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</si>
  <si>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</si>
  <si>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</si>
  <si>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</si>
  <si>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</si>
  <si>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</si>
  <si>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</si>
  <si>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</si>
  <si>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</si>
  <si>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МЛАДЕНОВАЦ,     КРАЉА ПЕТРА I  БР.332</t>
  </si>
  <si>
    <t>2009.</t>
  </si>
  <si>
    <t>Г. УКУПНА ПАСИВА</t>
  </si>
  <si>
    <t>Д. ВАНБИЛАНСНА ПАСИВА</t>
  </si>
  <si>
    <t>B ОДЛОЖЕНЕ ПОРЕСКЕ ОБАВЕЗЕ</t>
  </si>
  <si>
    <t>ИЗВОД ИЗ ФИНАНСИЈСКИХ ИЗВЕШТАЈА ЗА 2010. ГОДИНУ</t>
  </si>
  <si>
    <t>2010.</t>
  </si>
  <si>
    <t xml:space="preserve">Увид се може извршити сваког радног дана од 7 до 15 часова у седишту друштва. </t>
  </si>
  <si>
    <t>АБС МИНЕЛ ТРАФО А.Д</t>
  </si>
  <si>
    <t>3. Одложени порески приходи периода</t>
  </si>
  <si>
    <t>АБС МИНЕЛ ТРАФО а.д. Младеновац, Краља Петра I бр. 332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</si>
  <si>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и 37/2009), објављује се </t>
  </si>
  <si>
    <t>Генерални Директор</t>
  </si>
  <si>
    <t>Проф. Др Љубомир Лукић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</si>
</sst>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3" fontId="1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3" fontId="1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3" fontId="1" fillId="0" borderId="27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zoomScalePageLayoutView="0" workbookViewId="0" topLeftCell="A1">
      <selection activeCell="B94" sqref="B94:K97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81" t="s">
        <v>105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12.75">
      <c r="B2" s="82" t="s">
        <v>99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12.75">
      <c r="B3" s="83" t="s">
        <v>104</v>
      </c>
      <c r="C3" s="84"/>
      <c r="D3" s="84"/>
      <c r="E3" s="84"/>
      <c r="F3" s="84"/>
      <c r="G3" s="84"/>
      <c r="H3" s="84"/>
      <c r="I3" s="84"/>
      <c r="J3" s="84"/>
      <c r="K3" s="84"/>
    </row>
    <row r="4" spans="2:11" ht="12.75">
      <c r="B4" s="2"/>
      <c r="C4" s="2"/>
      <c r="D4" s="2"/>
      <c r="E4" s="2"/>
      <c r="F4" s="2"/>
      <c r="G4" s="2"/>
      <c r="H4" s="2"/>
      <c r="I4" s="2"/>
      <c r="J4" s="10"/>
      <c r="K4" s="10"/>
    </row>
    <row r="5" spans="2:11" ht="13.5" thickBot="1">
      <c r="B5" s="85" t="s">
        <v>0</v>
      </c>
      <c r="C5" s="85"/>
      <c r="D5" s="85"/>
      <c r="E5" s="85"/>
      <c r="F5" s="85"/>
      <c r="G5" s="85"/>
      <c r="H5" s="85"/>
      <c r="I5" s="85"/>
      <c r="J5" s="85"/>
      <c r="K5" s="85"/>
    </row>
    <row r="6" spans="2:11" ht="12.75">
      <c r="B6" s="88" t="s">
        <v>93</v>
      </c>
      <c r="C6" s="89"/>
      <c r="D6" s="90" t="s">
        <v>102</v>
      </c>
      <c r="E6" s="90"/>
      <c r="F6" s="90"/>
      <c r="G6" s="90"/>
      <c r="H6" s="89" t="s">
        <v>1</v>
      </c>
      <c r="I6" s="89"/>
      <c r="J6" s="90">
        <v>7027745</v>
      </c>
      <c r="K6" s="91"/>
    </row>
    <row r="7" spans="2:11" ht="13.5" thickBot="1">
      <c r="B7" s="92" t="s">
        <v>2</v>
      </c>
      <c r="C7" s="93"/>
      <c r="D7" s="94" t="s">
        <v>94</v>
      </c>
      <c r="E7" s="95"/>
      <c r="F7" s="95"/>
      <c r="G7" s="96"/>
      <c r="H7" s="93" t="s">
        <v>3</v>
      </c>
      <c r="I7" s="93"/>
      <c r="J7" s="94">
        <v>101477899</v>
      </c>
      <c r="K7" s="97"/>
    </row>
    <row r="8" spans="2:11" ht="7.5" customHeight="1">
      <c r="B8" s="4"/>
      <c r="C8" s="4"/>
      <c r="D8" s="3"/>
      <c r="E8" s="3"/>
      <c r="F8" s="3"/>
      <c r="G8" s="3"/>
      <c r="H8" s="4"/>
      <c r="I8" s="4"/>
      <c r="J8" s="3"/>
      <c r="K8" s="3"/>
    </row>
    <row r="9" spans="2:11" ht="12.75">
      <c r="B9" s="86" t="s">
        <v>4</v>
      </c>
      <c r="C9" s="86"/>
      <c r="D9" s="86"/>
      <c r="E9" s="86"/>
      <c r="F9" s="86"/>
      <c r="G9" s="86"/>
      <c r="H9" s="86"/>
      <c r="I9" s="86"/>
      <c r="J9" s="86"/>
      <c r="K9" s="86"/>
    </row>
    <row r="10" spans="2:11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3.5" thickBot="1">
      <c r="B11" s="87" t="s">
        <v>5</v>
      </c>
      <c r="C11" s="87"/>
      <c r="D11" s="87"/>
      <c r="E11" s="87"/>
      <c r="F11" s="87"/>
      <c r="G11" s="87"/>
      <c r="H11" s="87"/>
      <c r="I11" s="87"/>
      <c r="J11" s="87"/>
      <c r="K11" s="87"/>
    </row>
    <row r="12" spans="2:11" ht="12.75">
      <c r="B12" s="102" t="s">
        <v>6</v>
      </c>
      <c r="C12" s="103"/>
      <c r="D12" s="103"/>
      <c r="E12" s="51" t="s">
        <v>95</v>
      </c>
      <c r="F12" s="45" t="s">
        <v>100</v>
      </c>
      <c r="G12" s="102" t="s">
        <v>7</v>
      </c>
      <c r="H12" s="103"/>
      <c r="I12" s="103"/>
      <c r="J12" s="51" t="s">
        <v>95</v>
      </c>
      <c r="K12" s="45" t="s">
        <v>100</v>
      </c>
    </row>
    <row r="13" spans="2:11" ht="12.75">
      <c r="B13" s="104" t="s">
        <v>8</v>
      </c>
      <c r="C13" s="105"/>
      <c r="D13" s="105"/>
      <c r="E13" s="52">
        <f>E14+E15+E16+E17+E21</f>
        <v>1902883</v>
      </c>
      <c r="F13" s="43">
        <f>F14+F15+F16+F17+F21</f>
        <v>2175479</v>
      </c>
      <c r="G13" s="104" t="s">
        <v>9</v>
      </c>
      <c r="H13" s="105"/>
      <c r="I13" s="105"/>
      <c r="J13" s="57">
        <f>J14+J15+J16+J17+J18-J19+J20-J21-J22</f>
        <v>628909</v>
      </c>
      <c r="K13" s="38">
        <f>K14+K15+K16+K17+K18-K19+K20-K21-K22</f>
        <v>634561</v>
      </c>
    </row>
    <row r="14" spans="2:11" ht="12.75">
      <c r="B14" s="98" t="s">
        <v>10</v>
      </c>
      <c r="C14" s="105"/>
      <c r="D14" s="105"/>
      <c r="E14" s="54"/>
      <c r="F14" s="41"/>
      <c r="G14" s="108" t="s">
        <v>70</v>
      </c>
      <c r="H14" s="109"/>
      <c r="I14" s="110"/>
      <c r="J14" s="54">
        <v>178400</v>
      </c>
      <c r="K14" s="41">
        <v>180083</v>
      </c>
    </row>
    <row r="15" spans="2:11" ht="12.75">
      <c r="B15" s="106" t="s">
        <v>11</v>
      </c>
      <c r="C15" s="107"/>
      <c r="D15" s="107"/>
      <c r="E15" s="54"/>
      <c r="F15" s="41"/>
      <c r="G15" s="100" t="s">
        <v>12</v>
      </c>
      <c r="H15" s="101"/>
      <c r="I15" s="101"/>
      <c r="J15" s="53"/>
      <c r="K15" s="42"/>
    </row>
    <row r="16" spans="2:11" ht="12.75">
      <c r="B16" s="100" t="s">
        <v>13</v>
      </c>
      <c r="C16" s="101"/>
      <c r="D16" s="101"/>
      <c r="E16" s="54">
        <v>18945</v>
      </c>
      <c r="F16" s="41">
        <v>76674</v>
      </c>
      <c r="G16" s="100" t="s">
        <v>14</v>
      </c>
      <c r="H16" s="101"/>
      <c r="I16" s="101"/>
      <c r="J16" s="54">
        <v>144127</v>
      </c>
      <c r="K16" s="41">
        <v>144127</v>
      </c>
    </row>
    <row r="17" spans="2:11" ht="12.75">
      <c r="B17" s="111" t="s">
        <v>54</v>
      </c>
      <c r="C17" s="101"/>
      <c r="D17" s="101"/>
      <c r="E17" s="112">
        <v>270412</v>
      </c>
      <c r="F17" s="115">
        <v>295248</v>
      </c>
      <c r="G17" s="100" t="s">
        <v>15</v>
      </c>
      <c r="H17" s="101"/>
      <c r="I17" s="101"/>
      <c r="J17" s="54">
        <v>287541</v>
      </c>
      <c r="K17" s="41">
        <v>287008</v>
      </c>
    </row>
    <row r="18" spans="2:11" ht="24" customHeight="1">
      <c r="B18" s="111"/>
      <c r="C18" s="101"/>
      <c r="D18" s="101"/>
      <c r="E18" s="113"/>
      <c r="F18" s="116"/>
      <c r="G18" s="118" t="s">
        <v>86</v>
      </c>
      <c r="H18" s="109"/>
      <c r="I18" s="110"/>
      <c r="J18" s="53"/>
      <c r="K18" s="42"/>
    </row>
    <row r="19" spans="2:11" ht="22.5" customHeight="1">
      <c r="B19" s="111"/>
      <c r="C19" s="101"/>
      <c r="D19" s="101"/>
      <c r="E19" s="113"/>
      <c r="F19" s="116"/>
      <c r="G19" s="118" t="s">
        <v>90</v>
      </c>
      <c r="H19" s="109"/>
      <c r="I19" s="110"/>
      <c r="J19" s="53"/>
      <c r="K19" s="42"/>
    </row>
    <row r="20" spans="2:11" ht="12.75">
      <c r="B20" s="100"/>
      <c r="C20" s="101"/>
      <c r="D20" s="101"/>
      <c r="E20" s="114"/>
      <c r="F20" s="117"/>
      <c r="G20" s="100" t="s">
        <v>87</v>
      </c>
      <c r="H20" s="101"/>
      <c r="I20" s="101"/>
      <c r="J20" s="54">
        <v>18841</v>
      </c>
      <c r="K20" s="41">
        <v>23343</v>
      </c>
    </row>
    <row r="21" spans="2:11" ht="12.75">
      <c r="B21" s="98" t="s">
        <v>16</v>
      </c>
      <c r="C21" s="99"/>
      <c r="D21" s="99"/>
      <c r="E21" s="54">
        <v>1613526</v>
      </c>
      <c r="F21" s="41">
        <v>1803557</v>
      </c>
      <c r="G21" s="100" t="s">
        <v>88</v>
      </c>
      <c r="H21" s="101"/>
      <c r="I21" s="101"/>
      <c r="J21" s="53"/>
      <c r="K21" s="42"/>
    </row>
    <row r="22" spans="2:11" ht="12.75">
      <c r="B22" s="104" t="s">
        <v>19</v>
      </c>
      <c r="C22" s="105"/>
      <c r="D22" s="105"/>
      <c r="E22" s="52">
        <f>E23+E24+E25+E26</f>
        <v>1170908</v>
      </c>
      <c r="F22" s="43">
        <f>F23+F24+F25+F26</f>
        <v>1518274</v>
      </c>
      <c r="G22" s="100" t="s">
        <v>89</v>
      </c>
      <c r="H22" s="101"/>
      <c r="I22" s="101"/>
      <c r="J22" s="53"/>
      <c r="K22" s="42"/>
    </row>
    <row r="23" spans="2:11" ht="12.75" customHeight="1">
      <c r="B23" s="100" t="s">
        <v>21</v>
      </c>
      <c r="C23" s="101"/>
      <c r="D23" s="101"/>
      <c r="E23" s="54">
        <v>427248</v>
      </c>
      <c r="F23" s="41">
        <v>450249</v>
      </c>
      <c r="G23" s="132" t="s">
        <v>17</v>
      </c>
      <c r="H23" s="133"/>
      <c r="I23" s="133"/>
      <c r="J23" s="126">
        <f>J25+J26+J27</f>
        <v>2423853</v>
      </c>
      <c r="K23" s="128">
        <f>K25+K26+K27</f>
        <v>3041006</v>
      </c>
    </row>
    <row r="24" spans="2:11" ht="34.5" customHeight="1">
      <c r="B24" s="130" t="s">
        <v>55</v>
      </c>
      <c r="C24" s="131"/>
      <c r="D24" s="131"/>
      <c r="E24" s="53"/>
      <c r="F24" s="42"/>
      <c r="G24" s="134"/>
      <c r="H24" s="133"/>
      <c r="I24" s="133"/>
      <c r="J24" s="127"/>
      <c r="K24" s="129"/>
    </row>
    <row r="25" spans="2:11" ht="12.75">
      <c r="B25" s="100" t="s">
        <v>56</v>
      </c>
      <c r="C25" s="101"/>
      <c r="D25" s="101"/>
      <c r="E25" s="54">
        <v>743660</v>
      </c>
      <c r="F25" s="41">
        <v>1068025</v>
      </c>
      <c r="G25" s="98" t="s">
        <v>18</v>
      </c>
      <c r="H25" s="99"/>
      <c r="I25" s="99"/>
      <c r="J25" s="54">
        <v>13810</v>
      </c>
      <c r="K25" s="41">
        <v>15308</v>
      </c>
    </row>
    <row r="26" spans="2:11" ht="12.75">
      <c r="B26" s="98" t="s">
        <v>23</v>
      </c>
      <c r="C26" s="99"/>
      <c r="D26" s="99"/>
      <c r="E26" s="53"/>
      <c r="F26" s="42"/>
      <c r="G26" s="98" t="s">
        <v>20</v>
      </c>
      <c r="H26" s="99"/>
      <c r="I26" s="99"/>
      <c r="J26" s="54">
        <v>1336206</v>
      </c>
      <c r="K26" s="41">
        <v>1867739</v>
      </c>
    </row>
    <row r="27" spans="2:11" ht="12.75">
      <c r="B27" s="104" t="s">
        <v>24</v>
      </c>
      <c r="C27" s="105"/>
      <c r="D27" s="105"/>
      <c r="E27" s="52">
        <f>E13+E22</f>
        <v>3073791</v>
      </c>
      <c r="F27" s="43">
        <f>F13+F22</f>
        <v>3693753</v>
      </c>
      <c r="G27" s="100" t="s">
        <v>22</v>
      </c>
      <c r="H27" s="101"/>
      <c r="I27" s="101"/>
      <c r="J27" s="54">
        <v>1073837</v>
      </c>
      <c r="K27" s="41">
        <v>1157959</v>
      </c>
    </row>
    <row r="28" spans="2:11" ht="12.75">
      <c r="B28" s="104" t="s">
        <v>57</v>
      </c>
      <c r="C28" s="105"/>
      <c r="D28" s="105"/>
      <c r="E28" s="55"/>
      <c r="F28" s="44"/>
      <c r="G28" s="123" t="s">
        <v>98</v>
      </c>
      <c r="H28" s="124"/>
      <c r="I28" s="124"/>
      <c r="J28" s="52">
        <v>21029</v>
      </c>
      <c r="K28" s="43">
        <v>18186</v>
      </c>
    </row>
    <row r="29" spans="2:11" ht="12.75">
      <c r="B29" s="119" t="s">
        <v>25</v>
      </c>
      <c r="C29" s="120"/>
      <c r="D29" s="120"/>
      <c r="E29" s="52">
        <f>E27</f>
        <v>3073791</v>
      </c>
      <c r="F29" s="43">
        <f>F27</f>
        <v>3693753</v>
      </c>
      <c r="G29" s="121" t="s">
        <v>96</v>
      </c>
      <c r="H29" s="122"/>
      <c r="I29" s="122"/>
      <c r="J29" s="126">
        <f>+J13+J23+J28</f>
        <v>3073791</v>
      </c>
      <c r="K29" s="128">
        <f>+K13+K23+K28</f>
        <v>3693753</v>
      </c>
    </row>
    <row r="30" spans="2:11" ht="13.5" thickBot="1">
      <c r="B30" s="139" t="s">
        <v>26</v>
      </c>
      <c r="C30" s="140"/>
      <c r="D30" s="140"/>
      <c r="E30" s="56">
        <v>437439</v>
      </c>
      <c r="F30" s="46">
        <v>585092</v>
      </c>
      <c r="G30" s="121"/>
      <c r="H30" s="122"/>
      <c r="I30" s="122"/>
      <c r="J30" s="127"/>
      <c r="K30" s="129"/>
    </row>
    <row r="31" spans="7:11" ht="13.5" thickBot="1">
      <c r="G31" s="141" t="s">
        <v>97</v>
      </c>
      <c r="H31" s="142"/>
      <c r="I31" s="142"/>
      <c r="J31" s="56">
        <v>437439</v>
      </c>
      <c r="K31" s="46">
        <v>585092</v>
      </c>
    </row>
    <row r="33" spans="2:11" ht="12.75">
      <c r="B33" s="143" t="s">
        <v>58</v>
      </c>
      <c r="C33" s="125"/>
      <c r="D33" s="125"/>
      <c r="E33" s="125"/>
      <c r="F33" s="125"/>
      <c r="G33" s="125" t="s">
        <v>27</v>
      </c>
      <c r="H33" s="125"/>
      <c r="I33" s="125"/>
      <c r="J33" s="125"/>
      <c r="K33" s="125"/>
    </row>
    <row r="34" spans="2:11" ht="13.5" thickBot="1"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2:11" ht="12.75" customHeight="1">
      <c r="B35" s="144" t="s">
        <v>53</v>
      </c>
      <c r="C35" s="145"/>
      <c r="D35" s="145"/>
      <c r="E35" s="135" t="s">
        <v>95</v>
      </c>
      <c r="F35" s="135" t="s">
        <v>100</v>
      </c>
      <c r="G35" s="149" t="s">
        <v>28</v>
      </c>
      <c r="H35" s="150"/>
      <c r="I35" s="150"/>
      <c r="J35" s="135" t="s">
        <v>95</v>
      </c>
      <c r="K35" s="137" t="s">
        <v>100</v>
      </c>
    </row>
    <row r="36" spans="2:11" ht="12.75">
      <c r="B36" s="146"/>
      <c r="C36" s="147"/>
      <c r="D36" s="147"/>
      <c r="E36" s="148"/>
      <c r="F36" s="148"/>
      <c r="G36" s="104"/>
      <c r="H36" s="105"/>
      <c r="I36" s="105"/>
      <c r="J36" s="136"/>
      <c r="K36" s="138"/>
    </row>
    <row r="37" spans="2:11" ht="12.75">
      <c r="B37" s="146"/>
      <c r="C37" s="147"/>
      <c r="D37" s="147"/>
      <c r="E37" s="136"/>
      <c r="F37" s="136"/>
      <c r="G37" s="100" t="s">
        <v>29</v>
      </c>
      <c r="H37" s="101"/>
      <c r="I37" s="101"/>
      <c r="J37" s="58">
        <v>1509973</v>
      </c>
      <c r="K37" s="36">
        <v>1139001</v>
      </c>
    </row>
    <row r="38" spans="2:11" ht="12.75">
      <c r="B38" s="100" t="s">
        <v>30</v>
      </c>
      <c r="C38" s="101"/>
      <c r="D38" s="101"/>
      <c r="E38" s="54">
        <v>1754934</v>
      </c>
      <c r="F38" s="54">
        <v>1291786</v>
      </c>
      <c r="G38" s="100" t="s">
        <v>33</v>
      </c>
      <c r="H38" s="101"/>
      <c r="I38" s="101"/>
      <c r="J38" s="58">
        <v>1414756</v>
      </c>
      <c r="K38" s="36">
        <v>1100236</v>
      </c>
    </row>
    <row r="39" spans="2:11" ht="12.75">
      <c r="B39" s="100" t="s">
        <v>31</v>
      </c>
      <c r="C39" s="101"/>
      <c r="D39" s="101"/>
      <c r="E39" s="54">
        <v>1577242</v>
      </c>
      <c r="F39" s="54">
        <v>1327338</v>
      </c>
      <c r="G39" s="100" t="s">
        <v>59</v>
      </c>
      <c r="H39" s="101"/>
      <c r="I39" s="101"/>
      <c r="J39" s="58">
        <f>J37-J38</f>
        <v>95217</v>
      </c>
      <c r="K39" s="36">
        <f>K37-K38</f>
        <v>38765</v>
      </c>
    </row>
    <row r="40" spans="2:11" ht="12.75">
      <c r="B40" s="152" t="s">
        <v>32</v>
      </c>
      <c r="C40" s="153"/>
      <c r="D40" s="153"/>
      <c r="E40" s="54">
        <f>E38-E39</f>
        <v>177692</v>
      </c>
      <c r="F40" s="54">
        <f>F38-F39</f>
        <v>-35552</v>
      </c>
      <c r="G40" s="100" t="s">
        <v>37</v>
      </c>
      <c r="H40" s="101"/>
      <c r="I40" s="101"/>
      <c r="J40" s="58">
        <v>90425</v>
      </c>
      <c r="K40" s="36">
        <v>74919</v>
      </c>
    </row>
    <row r="41" spans="2:11" ht="12.75">
      <c r="B41" s="154" t="s">
        <v>60</v>
      </c>
      <c r="C41" s="71"/>
      <c r="D41" s="71"/>
      <c r="E41" s="155"/>
      <c r="F41" s="155"/>
      <c r="G41" s="100" t="s">
        <v>39</v>
      </c>
      <c r="H41" s="101"/>
      <c r="I41" s="101"/>
      <c r="J41" s="58">
        <v>170986</v>
      </c>
      <c r="K41" s="36">
        <v>161093</v>
      </c>
    </row>
    <row r="42" spans="2:11" ht="12.75" customHeight="1">
      <c r="B42" s="154"/>
      <c r="C42" s="71"/>
      <c r="D42" s="71"/>
      <c r="E42" s="155"/>
      <c r="F42" s="155"/>
      <c r="G42" s="70" t="s">
        <v>40</v>
      </c>
      <c r="H42" s="156"/>
      <c r="I42" s="156"/>
      <c r="J42" s="58">
        <v>7216</v>
      </c>
      <c r="K42" s="36">
        <v>67134</v>
      </c>
    </row>
    <row r="43" spans="2:11" ht="12.75">
      <c r="B43" s="111" t="s">
        <v>34</v>
      </c>
      <c r="C43" s="151"/>
      <c r="D43" s="151"/>
      <c r="E43" s="54">
        <v>15766</v>
      </c>
      <c r="F43" s="54">
        <v>8958</v>
      </c>
      <c r="G43" s="70" t="s">
        <v>42</v>
      </c>
      <c r="H43" s="71"/>
      <c r="I43" s="71"/>
      <c r="J43" s="58">
        <v>19167</v>
      </c>
      <c r="K43" s="36">
        <v>15401</v>
      </c>
    </row>
    <row r="44" spans="2:11" ht="24.75" customHeight="1">
      <c r="B44" s="111" t="s">
        <v>35</v>
      </c>
      <c r="C44" s="151"/>
      <c r="D44" s="151"/>
      <c r="E44" s="54">
        <v>1491446</v>
      </c>
      <c r="F44" s="54">
        <v>33542</v>
      </c>
      <c r="G44" s="111" t="s">
        <v>67</v>
      </c>
      <c r="H44" s="101"/>
      <c r="I44" s="101"/>
      <c r="J44" s="58">
        <v>2705</v>
      </c>
      <c r="K44" s="36">
        <v>4324</v>
      </c>
    </row>
    <row r="45" spans="2:11" ht="26.25" customHeight="1">
      <c r="B45" s="100" t="s">
        <v>32</v>
      </c>
      <c r="C45" s="101"/>
      <c r="D45" s="101"/>
      <c r="E45" s="54">
        <f>+E43-E44</f>
        <v>-1475680</v>
      </c>
      <c r="F45" s="54">
        <f>+F43-F44</f>
        <v>-24584</v>
      </c>
      <c r="G45" s="118" t="s">
        <v>61</v>
      </c>
      <c r="H45" s="157"/>
      <c r="I45" s="158"/>
      <c r="J45" s="59"/>
      <c r="K45" s="37"/>
    </row>
    <row r="46" spans="2:11" ht="12.75" customHeight="1">
      <c r="B46" s="154" t="s">
        <v>62</v>
      </c>
      <c r="C46" s="71"/>
      <c r="D46" s="71"/>
      <c r="E46" s="155"/>
      <c r="F46" s="155"/>
      <c r="G46" s="154" t="s">
        <v>46</v>
      </c>
      <c r="H46" s="71"/>
      <c r="I46" s="71"/>
      <c r="J46" s="164">
        <v>2705</v>
      </c>
      <c r="K46" s="166">
        <v>4324</v>
      </c>
    </row>
    <row r="47" spans="2:11" ht="11.25" customHeight="1">
      <c r="B47" s="154"/>
      <c r="C47" s="71"/>
      <c r="D47" s="71"/>
      <c r="E47" s="155"/>
      <c r="F47" s="155"/>
      <c r="G47" s="154"/>
      <c r="H47" s="71"/>
      <c r="I47" s="71"/>
      <c r="J47" s="165"/>
      <c r="K47" s="167"/>
    </row>
    <row r="48" spans="2:11" ht="21.75" customHeight="1">
      <c r="B48" s="111" t="s">
        <v>36</v>
      </c>
      <c r="C48" s="151"/>
      <c r="D48" s="151"/>
      <c r="E48" s="54">
        <v>1249789</v>
      </c>
      <c r="F48" s="54">
        <v>105281</v>
      </c>
      <c r="G48" s="168" t="s">
        <v>48</v>
      </c>
      <c r="H48" s="169"/>
      <c r="I48" s="169"/>
      <c r="J48" s="64"/>
      <c r="K48" s="65"/>
    </row>
    <row r="49" spans="2:11" ht="18.75" customHeight="1">
      <c r="B49" s="111" t="s">
        <v>38</v>
      </c>
      <c r="C49" s="151"/>
      <c r="D49" s="151"/>
      <c r="E49" s="54">
        <v>6322</v>
      </c>
      <c r="F49" s="54">
        <v>602</v>
      </c>
      <c r="G49" s="70" t="s">
        <v>103</v>
      </c>
      <c r="H49" s="71"/>
      <c r="I49" s="71"/>
      <c r="J49" s="58">
        <v>2548</v>
      </c>
      <c r="K49" s="36">
        <v>2843</v>
      </c>
    </row>
    <row r="50" spans="2:11" ht="22.5" customHeight="1">
      <c r="B50" s="100" t="s">
        <v>32</v>
      </c>
      <c r="C50" s="101"/>
      <c r="D50" s="101"/>
      <c r="E50" s="54">
        <f>+E48-E49</f>
        <v>1243467</v>
      </c>
      <c r="F50" s="54">
        <f>+F48-F49</f>
        <v>104679</v>
      </c>
      <c r="G50" s="162" t="s">
        <v>63</v>
      </c>
      <c r="H50" s="163"/>
      <c r="I50" s="163"/>
      <c r="J50" s="66"/>
      <c r="K50" s="67"/>
    </row>
    <row r="51" spans="2:11" ht="23.25" customHeight="1">
      <c r="B51" s="121" t="s">
        <v>41</v>
      </c>
      <c r="C51" s="122"/>
      <c r="D51" s="122"/>
      <c r="E51" s="52">
        <f>E38+E43+E48</f>
        <v>3020489</v>
      </c>
      <c r="F51" s="52">
        <f>F38+F43+F48</f>
        <v>1406025</v>
      </c>
      <c r="G51" s="63" t="s">
        <v>64</v>
      </c>
      <c r="H51" s="62"/>
      <c r="I51" s="62"/>
      <c r="J51" s="57">
        <f>+J46+J49</f>
        <v>5253</v>
      </c>
      <c r="K51" s="38">
        <f>+K46+K49</f>
        <v>7167</v>
      </c>
    </row>
    <row r="52" spans="2:11" ht="34.5" customHeight="1">
      <c r="B52" s="121" t="s">
        <v>43</v>
      </c>
      <c r="C52" s="122"/>
      <c r="D52" s="122"/>
      <c r="E52" s="52">
        <f>E39+E44+E49</f>
        <v>3075010</v>
      </c>
      <c r="F52" s="52">
        <f>F39+F44+F49</f>
        <v>1361482</v>
      </c>
      <c r="G52" s="159" t="s">
        <v>68</v>
      </c>
      <c r="H52" s="160"/>
      <c r="I52" s="161"/>
      <c r="J52" s="60"/>
      <c r="K52" s="39"/>
    </row>
    <row r="53" spans="2:11" ht="21" customHeight="1">
      <c r="B53" s="104" t="s">
        <v>44</v>
      </c>
      <c r="C53" s="105"/>
      <c r="D53" s="105"/>
      <c r="E53" s="52">
        <f>E51-E52</f>
        <v>-54521</v>
      </c>
      <c r="F53" s="52">
        <f>F51-F52</f>
        <v>44543</v>
      </c>
      <c r="G53" s="159" t="s">
        <v>65</v>
      </c>
      <c r="H53" s="160"/>
      <c r="I53" s="161"/>
      <c r="J53" s="60"/>
      <c r="K53" s="39"/>
    </row>
    <row r="54" spans="2:11" ht="15" customHeight="1">
      <c r="B54" s="154" t="s">
        <v>45</v>
      </c>
      <c r="C54" s="71"/>
      <c r="D54" s="71"/>
      <c r="E54" s="126">
        <v>65177</v>
      </c>
      <c r="F54" s="126">
        <v>6430</v>
      </c>
      <c r="G54" s="63" t="s">
        <v>66</v>
      </c>
      <c r="H54" s="62"/>
      <c r="I54" s="62"/>
      <c r="J54" s="60"/>
      <c r="K54" s="39"/>
    </row>
    <row r="55" spans="2:11" ht="23.25" customHeight="1">
      <c r="B55" s="154"/>
      <c r="C55" s="71"/>
      <c r="D55" s="71"/>
      <c r="E55" s="127"/>
      <c r="F55" s="127"/>
      <c r="G55" s="63" t="s">
        <v>50</v>
      </c>
      <c r="H55" s="62"/>
      <c r="I55" s="62"/>
      <c r="J55" s="60"/>
      <c r="K55" s="39"/>
    </row>
    <row r="56" spans="2:11" ht="25.5" customHeight="1" thickBot="1">
      <c r="B56" s="154" t="s">
        <v>47</v>
      </c>
      <c r="C56" s="71"/>
      <c r="D56" s="71"/>
      <c r="E56" s="126">
        <v>-4226</v>
      </c>
      <c r="F56" s="128">
        <v>-1212</v>
      </c>
      <c r="G56" s="72" t="s">
        <v>51</v>
      </c>
      <c r="H56" s="73"/>
      <c r="I56" s="74"/>
      <c r="J56" s="61"/>
      <c r="K56" s="40"/>
    </row>
    <row r="57" spans="2:6" ht="12" customHeight="1">
      <c r="B57" s="154"/>
      <c r="C57" s="71"/>
      <c r="D57" s="71"/>
      <c r="E57" s="127"/>
      <c r="F57" s="129"/>
    </row>
    <row r="58" spans="2:6" ht="12.75">
      <c r="B58" s="154" t="s">
        <v>49</v>
      </c>
      <c r="C58" s="71"/>
      <c r="D58" s="71"/>
      <c r="E58" s="126">
        <f>E53+E54+E56</f>
        <v>6430</v>
      </c>
      <c r="F58" s="128">
        <f>F53+F54+F56</f>
        <v>49761</v>
      </c>
    </row>
    <row r="59" spans="2:6" ht="13.5" thickBot="1">
      <c r="B59" s="171"/>
      <c r="C59" s="172"/>
      <c r="D59" s="172"/>
      <c r="E59" s="173"/>
      <c r="F59" s="174"/>
    </row>
    <row r="60" ht="14.25" customHeight="1"/>
    <row r="61" spans="1:11" ht="12.75">
      <c r="A61" s="15"/>
      <c r="B61" s="87" t="s">
        <v>52</v>
      </c>
      <c r="C61" s="87"/>
      <c r="D61" s="87"/>
      <c r="E61" s="87"/>
      <c r="F61" s="87"/>
      <c r="G61" s="87"/>
      <c r="H61" s="87"/>
      <c r="I61" s="87"/>
      <c r="J61" s="87"/>
      <c r="K61" s="87"/>
    </row>
    <row r="62" ht="7.5" customHeight="1" thickBot="1"/>
    <row r="63" spans="2:11" ht="12" customHeight="1">
      <c r="B63" s="30"/>
      <c r="C63" s="31"/>
      <c r="D63" s="175" t="s">
        <v>95</v>
      </c>
      <c r="E63" s="176"/>
      <c r="F63" s="176"/>
      <c r="G63" s="177"/>
      <c r="H63" s="175" t="s">
        <v>100</v>
      </c>
      <c r="I63" s="176"/>
      <c r="J63" s="176"/>
      <c r="K63" s="177"/>
    </row>
    <row r="64" spans="2:11" ht="27.75" customHeight="1" hidden="1">
      <c r="B64" s="32"/>
      <c r="C64" s="33"/>
      <c r="D64" s="20"/>
      <c r="E64" s="13"/>
      <c r="F64" s="13"/>
      <c r="G64" s="21"/>
      <c r="H64" s="20"/>
      <c r="I64" s="13"/>
      <c r="J64" s="13"/>
      <c r="K64" s="21"/>
    </row>
    <row r="65" spans="2:11" ht="27.75" customHeight="1">
      <c r="B65" s="34"/>
      <c r="C65" s="35"/>
      <c r="D65" s="22" t="s">
        <v>71</v>
      </c>
      <c r="E65" s="11" t="s">
        <v>72</v>
      </c>
      <c r="F65" s="11" t="s">
        <v>73</v>
      </c>
      <c r="G65" s="23" t="s">
        <v>74</v>
      </c>
      <c r="H65" s="22" t="s">
        <v>71</v>
      </c>
      <c r="I65" s="11" t="s">
        <v>72</v>
      </c>
      <c r="J65" s="11" t="s">
        <v>73</v>
      </c>
      <c r="K65" s="23" t="s">
        <v>74</v>
      </c>
    </row>
    <row r="66" spans="2:11" ht="21.75" customHeight="1">
      <c r="B66" s="75" t="s">
        <v>75</v>
      </c>
      <c r="C66" s="76"/>
      <c r="D66" s="47">
        <v>159001</v>
      </c>
      <c r="E66" s="18">
        <v>0</v>
      </c>
      <c r="F66" s="18">
        <v>0</v>
      </c>
      <c r="G66" s="24">
        <f>D66+E66-F66</f>
        <v>159001</v>
      </c>
      <c r="H66" s="47">
        <f>G66</f>
        <v>159001</v>
      </c>
      <c r="I66" s="18">
        <v>0</v>
      </c>
      <c r="J66" s="18">
        <v>0</v>
      </c>
      <c r="K66" s="24">
        <f>H66+I66-J66</f>
        <v>159001</v>
      </c>
    </row>
    <row r="67" spans="2:11" ht="21.75" customHeight="1">
      <c r="B67" s="75" t="s">
        <v>76</v>
      </c>
      <c r="C67" s="76"/>
      <c r="D67" s="47">
        <v>19404</v>
      </c>
      <c r="E67" s="18">
        <v>13</v>
      </c>
      <c r="F67" s="18">
        <v>18</v>
      </c>
      <c r="G67" s="24">
        <f aca="true" t="shared" si="0" ref="G67:G76">D67+E67-F67</f>
        <v>19399</v>
      </c>
      <c r="H67" s="47">
        <f aca="true" t="shared" si="1" ref="H67:H76">G67</f>
        <v>19399</v>
      </c>
      <c r="I67" s="18">
        <v>1700</v>
      </c>
      <c r="J67" s="18">
        <v>17</v>
      </c>
      <c r="K67" s="24">
        <f aca="true" t="shared" si="2" ref="K67:K76">H67+I67-J67</f>
        <v>21082</v>
      </c>
    </row>
    <row r="68" spans="2:11" ht="20.25" customHeight="1">
      <c r="B68" s="75" t="s">
        <v>77</v>
      </c>
      <c r="C68" s="76"/>
      <c r="D68" s="47">
        <v>0</v>
      </c>
      <c r="E68" s="48">
        <v>0</v>
      </c>
      <c r="F68" s="48">
        <v>0</v>
      </c>
      <c r="G68" s="24">
        <f t="shared" si="0"/>
        <v>0</v>
      </c>
      <c r="H68" s="47">
        <f t="shared" si="1"/>
        <v>0</v>
      </c>
      <c r="I68" s="48">
        <v>0</v>
      </c>
      <c r="J68" s="48">
        <v>0</v>
      </c>
      <c r="K68" s="24">
        <f t="shared" si="2"/>
        <v>0</v>
      </c>
    </row>
    <row r="69" spans="2:11" ht="21.75" customHeight="1">
      <c r="B69" s="75" t="s">
        <v>78</v>
      </c>
      <c r="C69" s="76"/>
      <c r="D69" s="47">
        <v>0</v>
      </c>
      <c r="E69" s="48">
        <v>0</v>
      </c>
      <c r="F69" s="48">
        <v>0</v>
      </c>
      <c r="G69" s="24">
        <f t="shared" si="0"/>
        <v>0</v>
      </c>
      <c r="H69" s="47">
        <f t="shared" si="1"/>
        <v>0</v>
      </c>
      <c r="I69" s="48">
        <v>0</v>
      </c>
      <c r="J69" s="48">
        <v>0</v>
      </c>
      <c r="K69" s="24">
        <f t="shared" si="2"/>
        <v>0</v>
      </c>
    </row>
    <row r="70" spans="2:11" ht="21.75" customHeight="1">
      <c r="B70" s="75" t="s">
        <v>79</v>
      </c>
      <c r="C70" s="76"/>
      <c r="D70" s="47">
        <v>138747</v>
      </c>
      <c r="E70" s="48">
        <v>5380</v>
      </c>
      <c r="F70" s="48">
        <v>0</v>
      </c>
      <c r="G70" s="24">
        <f t="shared" si="0"/>
        <v>144127</v>
      </c>
      <c r="H70" s="47">
        <f t="shared" si="1"/>
        <v>144127</v>
      </c>
      <c r="I70" s="48">
        <v>0</v>
      </c>
      <c r="J70" s="48">
        <v>0</v>
      </c>
      <c r="K70" s="24">
        <f t="shared" si="2"/>
        <v>144127</v>
      </c>
    </row>
    <row r="71" spans="2:11" ht="21.75" customHeight="1">
      <c r="B71" s="75" t="s">
        <v>80</v>
      </c>
      <c r="C71" s="76"/>
      <c r="D71" s="47">
        <v>287785</v>
      </c>
      <c r="E71" s="48">
        <v>0</v>
      </c>
      <c r="F71" s="48">
        <v>244</v>
      </c>
      <c r="G71" s="24">
        <f t="shared" si="0"/>
        <v>287541</v>
      </c>
      <c r="H71" s="47">
        <f t="shared" si="1"/>
        <v>287541</v>
      </c>
      <c r="I71" s="48">
        <v>0</v>
      </c>
      <c r="J71" s="48">
        <v>533</v>
      </c>
      <c r="K71" s="24">
        <f t="shared" si="2"/>
        <v>287008</v>
      </c>
    </row>
    <row r="72" spans="2:11" ht="23.25" customHeight="1">
      <c r="B72" s="75" t="s">
        <v>92</v>
      </c>
      <c r="C72" s="76"/>
      <c r="D72" s="47">
        <v>0</v>
      </c>
      <c r="E72" s="48">
        <v>0</v>
      </c>
      <c r="F72" s="48">
        <v>0</v>
      </c>
      <c r="G72" s="24">
        <f t="shared" si="0"/>
        <v>0</v>
      </c>
      <c r="H72" s="47">
        <f t="shared" si="1"/>
        <v>0</v>
      </c>
      <c r="I72" s="48">
        <v>0</v>
      </c>
      <c r="J72" s="48">
        <v>0</v>
      </c>
      <c r="K72" s="24">
        <f t="shared" si="2"/>
        <v>0</v>
      </c>
    </row>
    <row r="73" spans="2:11" ht="27" customHeight="1">
      <c r="B73" s="75" t="s">
        <v>91</v>
      </c>
      <c r="C73" s="76"/>
      <c r="D73" s="47">
        <v>0</v>
      </c>
      <c r="E73" s="48">
        <v>0</v>
      </c>
      <c r="F73" s="48">
        <v>0</v>
      </c>
      <c r="G73" s="24">
        <f t="shared" si="0"/>
        <v>0</v>
      </c>
      <c r="H73" s="47">
        <f t="shared" si="1"/>
        <v>0</v>
      </c>
      <c r="I73" s="48">
        <v>0</v>
      </c>
      <c r="J73" s="48">
        <v>0</v>
      </c>
      <c r="K73" s="24">
        <f t="shared" si="2"/>
        <v>0</v>
      </c>
    </row>
    <row r="74" spans="2:11" ht="21.75" customHeight="1">
      <c r="B74" s="75" t="s">
        <v>81</v>
      </c>
      <c r="C74" s="76"/>
      <c r="D74" s="47">
        <v>27423</v>
      </c>
      <c r="E74" s="48">
        <v>5497</v>
      </c>
      <c r="F74" s="48">
        <v>14079</v>
      </c>
      <c r="G74" s="24">
        <f t="shared" si="0"/>
        <v>18841</v>
      </c>
      <c r="H74" s="47">
        <f t="shared" si="1"/>
        <v>18841</v>
      </c>
      <c r="I74" s="48">
        <v>7699</v>
      </c>
      <c r="J74" s="48">
        <v>3197</v>
      </c>
      <c r="K74" s="24">
        <f t="shared" si="2"/>
        <v>23343</v>
      </c>
    </row>
    <row r="75" spans="2:11" ht="21.75" customHeight="1">
      <c r="B75" s="75" t="s">
        <v>82</v>
      </c>
      <c r="C75" s="76"/>
      <c r="D75" s="47">
        <v>0</v>
      </c>
      <c r="E75" s="48">
        <v>0</v>
      </c>
      <c r="F75" s="48">
        <v>0</v>
      </c>
      <c r="G75" s="24">
        <f t="shared" si="0"/>
        <v>0</v>
      </c>
      <c r="H75" s="47">
        <f t="shared" si="1"/>
        <v>0</v>
      </c>
      <c r="I75" s="48">
        <v>0</v>
      </c>
      <c r="J75" s="48">
        <v>0</v>
      </c>
      <c r="K75" s="24">
        <f t="shared" si="2"/>
        <v>0</v>
      </c>
    </row>
    <row r="76" spans="2:11" ht="21.75" customHeight="1">
      <c r="B76" s="77" t="s">
        <v>83</v>
      </c>
      <c r="C76" s="78"/>
      <c r="D76" s="47">
        <v>0</v>
      </c>
      <c r="E76" s="48">
        <v>0</v>
      </c>
      <c r="F76" s="48">
        <v>0</v>
      </c>
      <c r="G76" s="24">
        <f t="shared" si="0"/>
        <v>0</v>
      </c>
      <c r="H76" s="47">
        <f t="shared" si="1"/>
        <v>0</v>
      </c>
      <c r="I76" s="48">
        <v>0</v>
      </c>
      <c r="J76" s="48">
        <v>0</v>
      </c>
      <c r="K76" s="24">
        <f t="shared" si="2"/>
        <v>0</v>
      </c>
    </row>
    <row r="77" spans="2:11" ht="21.75" customHeight="1">
      <c r="B77" s="79" t="s">
        <v>84</v>
      </c>
      <c r="C77" s="80"/>
      <c r="D77" s="25">
        <f aca="true" t="shared" si="3" ref="D77:K77">SUM(D66:D76)</f>
        <v>632360</v>
      </c>
      <c r="E77" s="19">
        <f t="shared" si="3"/>
        <v>10890</v>
      </c>
      <c r="F77" s="19">
        <f t="shared" si="3"/>
        <v>14341</v>
      </c>
      <c r="G77" s="26">
        <f t="shared" si="3"/>
        <v>628909</v>
      </c>
      <c r="H77" s="25">
        <f t="shared" si="3"/>
        <v>628909</v>
      </c>
      <c r="I77" s="19">
        <f t="shared" si="3"/>
        <v>9399</v>
      </c>
      <c r="J77" s="19">
        <f t="shared" si="3"/>
        <v>3747</v>
      </c>
      <c r="K77" s="26">
        <f t="shared" si="3"/>
        <v>634561</v>
      </c>
    </row>
    <row r="78" spans="1:11" ht="16.5" customHeight="1" thickBot="1">
      <c r="A78" s="14"/>
      <c r="B78" s="68" t="s">
        <v>85</v>
      </c>
      <c r="C78" s="69"/>
      <c r="D78" s="29"/>
      <c r="E78" s="27"/>
      <c r="F78" s="27"/>
      <c r="G78" s="28"/>
      <c r="H78" s="29"/>
      <c r="I78" s="27"/>
      <c r="J78" s="27"/>
      <c r="K78" s="28"/>
    </row>
    <row r="79" spans="1:11" ht="12.75" customHeight="1">
      <c r="A79" s="16"/>
      <c r="B79" s="16"/>
      <c r="C79" s="12"/>
      <c r="D79" s="7"/>
      <c r="E79" s="7"/>
      <c r="F79" s="7"/>
      <c r="G79" s="7"/>
      <c r="H79" s="7"/>
      <c r="I79" s="7"/>
      <c r="J79" s="7"/>
      <c r="K79" s="7"/>
    </row>
    <row r="81" spans="2:11" ht="12.75"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2.25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3.75" customHeight="1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24.75" customHeight="1">
      <c r="B84" s="179" t="s">
        <v>69</v>
      </c>
      <c r="C84" s="179"/>
      <c r="D84" s="179"/>
      <c r="E84" s="179"/>
      <c r="F84" s="179"/>
      <c r="G84" s="179"/>
      <c r="H84" s="179"/>
      <c r="I84" s="179"/>
      <c r="J84" s="179"/>
      <c r="K84" s="179"/>
    </row>
    <row r="85" spans="2:11" ht="12.75" customHeight="1">
      <c r="B85" s="180" t="s">
        <v>101</v>
      </c>
      <c r="C85" s="180"/>
      <c r="D85" s="180"/>
      <c r="E85" s="180"/>
      <c r="F85" s="180"/>
      <c r="G85" s="180"/>
      <c r="H85" s="180"/>
      <c r="I85" s="180"/>
      <c r="J85" s="180"/>
      <c r="K85" s="180"/>
    </row>
    <row r="86" spans="2:11" ht="26.25" customHeight="1"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2:11" ht="12.75"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2:11" ht="12.75" customHeight="1"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2:11" ht="18.75" customHeight="1" hidden="1"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2:11" ht="9.75" customHeight="1">
      <c r="B90" s="8"/>
      <c r="C90" s="8"/>
      <c r="D90" s="8"/>
      <c r="E90" s="8"/>
      <c r="F90" s="8"/>
      <c r="G90" s="84" t="s">
        <v>106</v>
      </c>
      <c r="H90" s="170"/>
      <c r="I90" s="170"/>
      <c r="J90" s="170"/>
      <c r="K90" s="17"/>
    </row>
    <row r="91" spans="2:11" ht="12.75">
      <c r="B91" s="2"/>
      <c r="C91" s="2"/>
      <c r="D91" s="2"/>
      <c r="E91" s="2"/>
      <c r="F91" s="6"/>
      <c r="G91" s="83" t="s">
        <v>107</v>
      </c>
      <c r="H91" s="83"/>
      <c r="I91" s="83"/>
      <c r="J91" s="83"/>
      <c r="K91" s="49"/>
    </row>
    <row r="92" spans="2:11" ht="12.75" customHeight="1">
      <c r="B92" s="2"/>
      <c r="C92" s="2"/>
      <c r="D92" s="2"/>
      <c r="E92" s="2"/>
      <c r="F92" s="6"/>
      <c r="G92" s="2"/>
      <c r="H92" s="1"/>
      <c r="I92" s="1"/>
      <c r="J92" s="1"/>
      <c r="K92" s="1"/>
    </row>
    <row r="93" spans="2:7" ht="9" customHeight="1">
      <c r="B93" s="2"/>
      <c r="C93" s="2"/>
      <c r="D93" s="2"/>
      <c r="E93" s="2"/>
      <c r="F93" s="6"/>
      <c r="G93" s="2"/>
    </row>
    <row r="94" spans="2:11" ht="12.75"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2:11" ht="12.75"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2:11" ht="24" customHeight="1"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2:11" ht="45.75" customHeight="1"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</sheetData>
  <sheetProtection/>
  <mergeCells count="129">
    <mergeCell ref="B56:D57"/>
    <mergeCell ref="E56:E57"/>
    <mergeCell ref="F56:F57"/>
    <mergeCell ref="H63:K63"/>
    <mergeCell ref="D63:G63"/>
    <mergeCell ref="B94:K97"/>
    <mergeCell ref="B84:K84"/>
    <mergeCell ref="B85:K86"/>
    <mergeCell ref="B87:K89"/>
    <mergeCell ref="G91:J91"/>
    <mergeCell ref="G90:J90"/>
    <mergeCell ref="B53:D53"/>
    <mergeCell ref="G53:I53"/>
    <mergeCell ref="B54:D55"/>
    <mergeCell ref="E54:E55"/>
    <mergeCell ref="F54:F55"/>
    <mergeCell ref="B58:D59"/>
    <mergeCell ref="E58:E59"/>
    <mergeCell ref="F58:F59"/>
    <mergeCell ref="B61:K61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50:I50"/>
    <mergeCell ref="B50:D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  <mergeCell ref="B73:C73"/>
    <mergeCell ref="B66:C66"/>
    <mergeCell ref="B67:C67"/>
    <mergeCell ref="B68:C68"/>
    <mergeCell ref="B69:C69"/>
    <mergeCell ref="B9:K9"/>
    <mergeCell ref="B78:C78"/>
    <mergeCell ref="G49:I49"/>
    <mergeCell ref="G56:I56"/>
    <mergeCell ref="B74:C74"/>
    <mergeCell ref="B75:C75"/>
    <mergeCell ref="B76:C76"/>
    <mergeCell ref="B77:C77"/>
    <mergeCell ref="B70:C70"/>
    <mergeCell ref="B71:C71"/>
    <mergeCell ref="B72:C72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Mirjana Radovic</cp:lastModifiedBy>
  <cp:lastPrinted>2011-07-07T07:03:37Z</cp:lastPrinted>
  <dcterms:created xsi:type="dcterms:W3CDTF">2007-02-12T13:02:25Z</dcterms:created>
  <dcterms:modified xsi:type="dcterms:W3CDTF">2011-08-11T06:34:18Z</dcterms:modified>
  <cp:category/>
  <cp:version/>
  <cp:contentType/>
  <cp:contentStatus/>
</cp:coreProperties>
</file>