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5070" tabRatio="870" activeTab="0"/>
  </bookViews>
  <sheets>
    <sheet name="Izvod Konso Fin izv ŽV 2010" sheetId="1" r:id="rId1"/>
  </sheets>
  <definedNames>
    <definedName name="_xlnm.Print_Area" localSheetId="0">'Izvod Konso Fin izv ŽV 2010'!$B$1:$K$111</definedName>
  </definedNames>
  <calcPr fullCalcOnLoad="1"/>
</workbook>
</file>

<file path=xl/comments1.xml><?xml version="1.0" encoding="utf-8"?>
<comments xmlns="http://schemas.openxmlformats.org/spreadsheetml/2006/main">
  <authors>
    <author>ismail - [2010]</author>
  </authors>
  <commentList>
    <comment ref="H77" authorId="0">
      <text>
        <r>
          <rPr>
            <b/>
            <sz val="8"/>
            <rFont val="Tahoma"/>
            <family val="2"/>
          </rPr>
          <t>ismail - [2010]:</t>
        </r>
        <r>
          <rPr>
            <sz val="8"/>
            <rFont val="Tahoma"/>
            <family val="2"/>
          </rPr>
          <t xml:space="preserve">
Стање на почетку године се коригује саисправкама значајних грешака у текућој години</t>
        </r>
      </text>
    </comment>
  </commentList>
</comments>
</file>

<file path=xl/sharedStrings.xml><?xml version="1.0" encoding="utf-8"?>
<sst xmlns="http://schemas.openxmlformats.org/spreadsheetml/2006/main" count="167" uniqueCount="132">
  <si>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</si>
  <si>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</si>
  <si>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</si>
  <si>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</si>
  <si>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</si>
  <si>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</si>
  <si>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</si>
  <si>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</si>
  <si>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</si>
  <si>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</si>
  <si>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</si>
  <si>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</si>
  <si>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</si>
  <si>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</si>
  <si>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</si>
  <si>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</si>
  <si>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</si>
  <si>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</si>
  <si>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</si>
  <si>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</si>
  <si>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</si>
  <si>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</si>
  <si>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</si>
  <si>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</si>
  <si>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</si>
  <si>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</si>
  <si>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</si>
  <si>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</si>
  <si>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</si>
  <si>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</si>
  <si>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</si>
  <si>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</si>
  <si>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</si>
  <si>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</si>
  <si>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</si>
  <si>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</si>
  <si>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</si>
  <si>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</si>
  <si>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</si>
  <si>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</si>
  <si>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</si>
  <si>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</si>
  <si>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</si>
  <si>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</si>
  <si>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</si>
  <si>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</si>
  <si>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</si>
  <si>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</si>
  <si>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</si>
  <si>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</si>
  <si>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</si>
  <si>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</si>
  <si>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</si>
  <si>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</si>
  <si>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</si>
  <si>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</si>
  <si>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</si>
  <si>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</si>
  <si>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</si>
  <si>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</si>
  <si>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</si>
  <si>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</si>
  <si>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</si>
  <si>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</si>
  <si>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</si>
  <si>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</si>
  <si>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</si>
  <si>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</si>
  <si>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</si>
  <si>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</si>
  <si>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</si>
  <si>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</si>
  <si>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</si>
  <si>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</si>
  <si>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</si>
  <si>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</si>
  <si>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</si>
  <si>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</si>
  <si>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</si>
  <si>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</si>
  <si>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</si>
  <si>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</si>
  <si>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</si>
  <si>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</si>
  <si>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</si>
  <si>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</si>
  <si>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</si>
  <si>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</si>
  <si>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</si>
  <si>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</si>
  <si>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</si>
  <si>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</si>
  <si>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</si>
  <si>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</si>
  <si>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</si>
  <si>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</si>
  <si>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</si>
  <si>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чл.3. Правилника о садржини и начину извештавања јсвних друштава и обавештаваеу о поседовању акција са правом гласа ("Службени гласник РС", бр. 100/2006), објављује се</t>
  </si>
  <si>
    <t>2009.</t>
  </si>
  <si>
    <t>2010.</t>
  </si>
  <si>
    <t>06999271</t>
  </si>
  <si>
    <t>Фабрика железничких возила "ЖЕЛВОЗ" а.д. Смедерево</t>
  </si>
  <si>
    <t>Милоша Великог бр.39  11300 Смедерево</t>
  </si>
  <si>
    <r>
      <t xml:space="preserve">Фабрика железничких возила </t>
    </r>
    <r>
      <rPr>
        <sz val="8"/>
        <rFont val="Calibri"/>
        <family val="2"/>
      </rPr>
      <t>"ЖЕЛВОЗ" a.д.</t>
    </r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</si>
  <si>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</si>
  <si>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Увид се може извршити сваког радног дана од 09-15 часова у седишту друштва.</t>
  </si>
  <si>
    <t>ИЗВОД ИЗ КОНСОЛИДОВАНОГ ФИНАНСИЈСКИХ ИЗВЕШТАЈА ЗА 2010. ГОДИНУ</t>
  </si>
  <si>
    <t>07342748</t>
  </si>
  <si>
    <t>06873936</t>
  </si>
  <si>
    <t xml:space="preserve">Железничко-индустријска школа </t>
  </si>
  <si>
    <t>Ложионичка б.б. 11300 Смедерево</t>
  </si>
  <si>
    <t>17184326</t>
  </si>
  <si>
    <t>"ЖЕЛВОЗ" д.о.о. ЗАШТИТНА РАДИОНИЦА</t>
  </si>
  <si>
    <t>"ЖЕЛВОЗ"д.о.о. УГОСТИТЕЉСТВО, ТРГОВИНА И ТУРИЗАМ</t>
  </si>
  <si>
    <t>17108018</t>
  </si>
  <si>
    <t>3.учешће у капиталу</t>
  </si>
  <si>
    <t>4. матични број:</t>
  </si>
  <si>
    <t>5. ПИБ:</t>
  </si>
  <si>
    <t>6. шифра делатности</t>
  </si>
  <si>
    <t>Ревалоризационе резерве</t>
  </si>
  <si>
    <t xml:space="preserve">    Новица Давидовић</t>
  </si>
  <si>
    <t>5. шифра делатности</t>
  </si>
  <si>
    <t>Ракид уговора о продаји капитала методом јавног тендера ФЖВ Желвоз ДОО закључен 20.12.2007. год.                                 Одлука о реструктурирању Бр 10-1999/11-2149/02 од 15.06.2011 од Агенције за приватизацију РС којом се покреће поступак реструктурирање АКЦИОНАРСКОГ ДРУШТВА "ФАБРИКЕ ЖЕЛЕЗНИЧКИХ ВОЗИЛА ЖЕЛВОЗ" Милоша Великог 39. Смедерево                                                                                                                     I ВАНРЕДНА СКУПШТИНА АКЦИОНАРА ФЖВ Желвоз  a.д. одржана 03.06.2011</t>
  </si>
  <si>
    <t>V МЕСТО И ВРЕМЕ ГДЕ СЕ МОЖЕ ИЗВРШИТИ УВИД У ФИНАНСИЈСКЕ ИЗВЕШТАЈЕ И ИЗВЕШТАЈ РЕВИЗОРА</t>
  </si>
  <si>
    <r>
      <t xml:space="preserve">Спортско друштво </t>
    </r>
    <r>
      <rPr>
        <sz val="8"/>
        <rFont val="Calibri"/>
        <family val="2"/>
      </rPr>
      <t>"</t>
    </r>
    <r>
      <rPr>
        <sz val="8"/>
        <rFont val="Arial"/>
        <family val="2"/>
      </rPr>
      <t>Железничар"</t>
    </r>
  </si>
  <si>
    <t>2) Kao што је наведено у Напомени 3.2. уз консолидоване финансијске извештаје до дана завршетка ревизије нису нам презентирани усвијени Правилници о рачуноводственим политикама зависних правних лица, услед чега није било могуће  утврдити да ли  постоји усаглашеност истих са Правилником атичног друштва што се захтева тачком 24 стандарда 27 Консолидовани и појединачни финансијски извештај.</t>
  </si>
  <si>
    <t>3) Kao што је наведено у Напомени 3.3. уз консолидоване финансијске извештаје обавили смо ревизију матичог друштва којом приликом смо се уздржали од мишљења и ревизију зависног друштва Желвоз д.о.о. Заштитна радионица Смедерево, којом приликом смо изразили мишљење са резервом. У ревизорском мишљењу о финансијским извештајима обелодањене су материјално значајне грешке које имају утицај на консолидоване финансијске извештаје.</t>
  </si>
  <si>
    <t>4) Kao што је наведено у Напомени 4.1. уз консолидоване финансијске извештаје, Друштво приликом обрачуна консолидовања основног капитала, извршило елиминацију укупног капитала у зависним друштвима уместо да изврши елиминацију учешћа са основним капиталом у зависном друштву, као што је наведено у табели. Разлика између ова два начина обрачуна је 3.238 хиљада динара за колико је више обрачунат гудвил.</t>
  </si>
  <si>
    <t xml:space="preserve">5) Kao што је наведено у Напомени 5.2. уз  финансијске извештаје, Друштво није усагласило међусобна потраживања и обавезе по основу датих и примљених аванса што се огледа у износу осталих прихода и расхода односно њиховој разлици у износу од 201 хиљаде динара. </t>
  </si>
  <si>
    <t>6) Kao што је наведено у Напомени 5.3. уз консолидоване финансијске извештаје, Друштво није усагласило међусобна потраживања и обавезе по основу пословних потраживања и обавеза што се огледа у износу осталих прихода и расхода односно њиховој разлици од 3.640 хиљада динара.</t>
  </si>
  <si>
    <t xml:space="preserve">7) На основи расположиве документације, у току обављања ревизорских поступака, нисмо могли стећи задовољавајући ниво уверавања да ли је консолидација пословних прихода и расхода коју је извршила Група извршена исправно, нити смо могли извршити поновно консолидовање пословних прихода и расхода. Услед претходно наведеног, нисмо се могли уверити да ли на позицији пословних прихода и расхода постоји материјално значајна грешка. </t>
  </si>
  <si>
    <r>
      <t xml:space="preserve">III ЗАКЉУЧНО МИШЉЕЊЕ РЕВИЗОРА ЕУРОАУДИТ доо Београд О ФИНАНСИЈСКИМ ИЗВЕШТАЈИМА: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УЗДРЖАВАЈУЋЕ МИШЉЕЊЕ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1) Нисмо били ангажовани да извршимо ревизију Зависних друштава а која су у складу са Законом о рачуноводству и ревизији разврстана као мала правна лица ("Желвоз"д.о.о.Угоститељство, трговина и туризам, Железничко-индустријска школа, Спортско друштво "Железничар") и као таква немају законску обавезу ревизије појединачних финасијских извештаја, тако да услед тог ограничења у обиму ревизије консолидованих финансијских извештаја, није било могуће утврдити да ли финансијски извештаји зависних друштава имају утицаја на консолидоване финасијске извештаје у делу које евентуално могу имати.</t>
    </r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</si>
</sst>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3" fontId="5" fillId="0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6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/>
    </xf>
    <xf numFmtId="0" fontId="1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120" zoomScaleNormal="120" zoomScaleSheetLayoutView="100" workbookViewId="0" topLeftCell="A1">
      <selection activeCell="D10" sqref="D10:G10"/>
    </sheetView>
  </sheetViews>
  <sheetFormatPr defaultColWidth="9.140625" defaultRowHeight="12.75"/>
  <cols>
    <col min="2" max="2" width="11.28125" style="0" customWidth="1"/>
    <col min="10" max="10" width="9.421875" style="0" customWidth="1"/>
    <col min="11" max="11" width="10.7109375" style="0" customWidth="1"/>
  </cols>
  <sheetData>
    <row r="1" spans="2:11" ht="41.25" customHeight="1">
      <c r="B1" s="66" t="s">
        <v>97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2.75">
      <c r="B2" s="121" t="s">
        <v>106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2.75">
      <c r="B3" s="68" t="s">
        <v>101</v>
      </c>
      <c r="C3" s="56"/>
      <c r="D3" s="56"/>
      <c r="E3" s="56"/>
      <c r="F3" s="56"/>
      <c r="G3" s="56"/>
      <c r="H3" s="56"/>
      <c r="I3" s="56"/>
      <c r="J3" s="56"/>
      <c r="K3" s="56"/>
    </row>
    <row r="4" spans="2:11" ht="5.25" customHeight="1">
      <c r="B4" s="2"/>
      <c r="C4" s="2"/>
      <c r="D4" s="2"/>
      <c r="E4" s="2"/>
      <c r="F4" s="2"/>
      <c r="G4" s="2"/>
      <c r="H4" s="2"/>
      <c r="I4" s="2"/>
      <c r="J4" s="10"/>
      <c r="K4" s="10"/>
    </row>
    <row r="5" spans="2:11" ht="12.75"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</row>
    <row r="6" spans="2:11" ht="13.5" customHeight="1">
      <c r="B6" s="39" t="s">
        <v>96</v>
      </c>
      <c r="C6" s="40"/>
      <c r="D6" s="62" t="s">
        <v>103</v>
      </c>
      <c r="E6" s="63"/>
      <c r="F6" s="63"/>
      <c r="G6" s="63"/>
      <c r="H6" s="39" t="s">
        <v>1</v>
      </c>
      <c r="I6" s="40"/>
      <c r="J6" s="64" t="s">
        <v>100</v>
      </c>
      <c r="K6" s="65"/>
    </row>
    <row r="7" spans="2:11" ht="13.5" customHeight="1">
      <c r="B7" s="39" t="s">
        <v>2</v>
      </c>
      <c r="C7" s="40"/>
      <c r="D7" s="70" t="s">
        <v>102</v>
      </c>
      <c r="E7" s="71"/>
      <c r="F7" s="71"/>
      <c r="G7" s="72"/>
      <c r="H7" s="39" t="s">
        <v>3</v>
      </c>
      <c r="I7" s="40"/>
      <c r="J7" s="73">
        <v>101926148</v>
      </c>
      <c r="K7" s="72"/>
    </row>
    <row r="8" spans="2:11" ht="13.5" customHeight="1">
      <c r="B8" s="39"/>
      <c r="C8" s="40"/>
      <c r="D8" s="70"/>
      <c r="E8" s="71"/>
      <c r="F8" s="71"/>
      <c r="G8" s="72"/>
      <c r="H8" s="41" t="s">
        <v>121</v>
      </c>
      <c r="I8" s="40"/>
      <c r="J8" s="73">
        <v>3317</v>
      </c>
      <c r="K8" s="72"/>
    </row>
    <row r="9" spans="2:11" ht="5.25" customHeight="1">
      <c r="B9" s="3"/>
      <c r="C9" s="3"/>
      <c r="D9" s="4"/>
      <c r="E9" s="4"/>
      <c r="F9" s="5"/>
      <c r="G9" s="5"/>
      <c r="H9" s="6"/>
      <c r="I9" s="6"/>
      <c r="J9" s="5"/>
      <c r="K9" s="5"/>
    </row>
    <row r="10" spans="2:11" ht="13.5" customHeight="1">
      <c r="B10" s="39" t="s">
        <v>96</v>
      </c>
      <c r="C10" s="40"/>
      <c r="D10" s="128" t="s">
        <v>112</v>
      </c>
      <c r="E10" s="63"/>
      <c r="F10" s="63"/>
      <c r="G10" s="63"/>
      <c r="H10" s="41" t="s">
        <v>116</v>
      </c>
      <c r="I10" s="40"/>
      <c r="J10" s="64" t="s">
        <v>107</v>
      </c>
      <c r="K10" s="65"/>
    </row>
    <row r="11" spans="2:11" ht="13.5" customHeight="1">
      <c r="B11" s="39" t="s">
        <v>2</v>
      </c>
      <c r="C11" s="40"/>
      <c r="D11" s="70" t="s">
        <v>102</v>
      </c>
      <c r="E11" s="71"/>
      <c r="F11" s="71"/>
      <c r="G11" s="72"/>
      <c r="H11" s="41" t="s">
        <v>117</v>
      </c>
      <c r="I11" s="40"/>
      <c r="J11" s="73">
        <v>101926130</v>
      </c>
      <c r="K11" s="72"/>
    </row>
    <row r="12" spans="2:11" ht="13.5" customHeight="1">
      <c r="B12" s="41" t="s">
        <v>115</v>
      </c>
      <c r="C12" s="40"/>
      <c r="D12" s="130">
        <v>1</v>
      </c>
      <c r="E12" s="131"/>
      <c r="F12" s="131"/>
      <c r="G12" s="132"/>
      <c r="H12" s="41" t="s">
        <v>118</v>
      </c>
      <c r="I12" s="40"/>
      <c r="J12" s="73">
        <v>8899</v>
      </c>
      <c r="K12" s="72"/>
    </row>
    <row r="13" spans="2:11" ht="6" customHeight="1">
      <c r="B13" s="3"/>
      <c r="C13" s="3"/>
      <c r="D13" s="4"/>
      <c r="E13" s="4"/>
      <c r="F13" s="5"/>
      <c r="G13" s="5"/>
      <c r="H13" s="6"/>
      <c r="I13" s="6"/>
      <c r="J13" s="5"/>
      <c r="K13" s="5"/>
    </row>
    <row r="14" spans="2:11" ht="13.5" customHeight="1">
      <c r="B14" s="39" t="s">
        <v>96</v>
      </c>
      <c r="C14" s="40"/>
      <c r="D14" s="128" t="s">
        <v>113</v>
      </c>
      <c r="E14" s="63"/>
      <c r="F14" s="63"/>
      <c r="G14" s="63"/>
      <c r="H14" s="39" t="s">
        <v>1</v>
      </c>
      <c r="I14" s="40"/>
      <c r="J14" s="64" t="s">
        <v>108</v>
      </c>
      <c r="K14" s="65"/>
    </row>
    <row r="15" spans="2:11" ht="13.5" customHeight="1">
      <c r="B15" s="39" t="s">
        <v>2</v>
      </c>
      <c r="C15" s="40"/>
      <c r="D15" s="70" t="s">
        <v>102</v>
      </c>
      <c r="E15" s="71"/>
      <c r="F15" s="71"/>
      <c r="G15" s="72"/>
      <c r="H15" s="39" t="s">
        <v>3</v>
      </c>
      <c r="I15" s="40"/>
      <c r="J15" s="73">
        <v>101926121</v>
      </c>
      <c r="K15" s="72"/>
    </row>
    <row r="16" spans="2:11" ht="13.5" customHeight="1">
      <c r="B16" s="41" t="s">
        <v>115</v>
      </c>
      <c r="C16" s="40"/>
      <c r="D16" s="130">
        <v>1</v>
      </c>
      <c r="E16" s="131"/>
      <c r="F16" s="131"/>
      <c r="G16" s="132"/>
      <c r="H16" s="41" t="s">
        <v>118</v>
      </c>
      <c r="I16" s="40"/>
      <c r="J16" s="73">
        <v>5610</v>
      </c>
      <c r="K16" s="72"/>
    </row>
    <row r="17" spans="2:11" ht="5.25" customHeight="1">
      <c r="B17" s="3"/>
      <c r="C17" s="3"/>
      <c r="D17" s="4"/>
      <c r="E17" s="4"/>
      <c r="F17" s="5"/>
      <c r="G17" s="5"/>
      <c r="H17" s="6"/>
      <c r="I17" s="6"/>
      <c r="J17" s="5"/>
      <c r="K17" s="5"/>
    </row>
    <row r="18" spans="2:11" ht="13.5" customHeight="1">
      <c r="B18" s="39" t="s">
        <v>96</v>
      </c>
      <c r="C18" s="40"/>
      <c r="D18" s="129" t="s">
        <v>109</v>
      </c>
      <c r="E18" s="63"/>
      <c r="F18" s="63"/>
      <c r="G18" s="63"/>
      <c r="H18" s="39" t="s">
        <v>1</v>
      </c>
      <c r="I18" s="40"/>
      <c r="J18" s="64" t="s">
        <v>111</v>
      </c>
      <c r="K18" s="65"/>
    </row>
    <row r="19" spans="2:11" ht="13.5" customHeight="1">
      <c r="B19" s="39" t="s">
        <v>2</v>
      </c>
      <c r="C19" s="40"/>
      <c r="D19" s="70" t="s">
        <v>110</v>
      </c>
      <c r="E19" s="71"/>
      <c r="F19" s="71"/>
      <c r="G19" s="72"/>
      <c r="H19" s="39" t="s">
        <v>3</v>
      </c>
      <c r="I19" s="40"/>
      <c r="J19" s="73">
        <v>101926105</v>
      </c>
      <c r="K19" s="72"/>
    </row>
    <row r="20" spans="2:11" ht="13.5" customHeight="1">
      <c r="B20" s="41" t="s">
        <v>115</v>
      </c>
      <c r="C20" s="40"/>
      <c r="D20" s="130">
        <v>1</v>
      </c>
      <c r="E20" s="131"/>
      <c r="F20" s="131"/>
      <c r="G20" s="132"/>
      <c r="H20" s="41" t="s">
        <v>118</v>
      </c>
      <c r="I20" s="40"/>
      <c r="J20" s="73">
        <v>8532</v>
      </c>
      <c r="K20" s="72"/>
    </row>
    <row r="21" spans="2:11" ht="5.25" customHeight="1">
      <c r="B21" s="3"/>
      <c r="C21" s="3"/>
      <c r="D21" s="4"/>
      <c r="E21" s="4"/>
      <c r="F21" s="5"/>
      <c r="G21" s="5"/>
      <c r="H21" s="6"/>
      <c r="I21" s="6"/>
      <c r="J21" s="5"/>
      <c r="K21" s="5"/>
    </row>
    <row r="22" spans="2:11" ht="13.5" customHeight="1">
      <c r="B22" s="39" t="s">
        <v>96</v>
      </c>
      <c r="C22" s="40"/>
      <c r="D22" s="129" t="s">
        <v>124</v>
      </c>
      <c r="E22" s="63"/>
      <c r="F22" s="63"/>
      <c r="G22" s="63"/>
      <c r="H22" s="39" t="s">
        <v>1</v>
      </c>
      <c r="I22" s="40"/>
      <c r="J22" s="64" t="s">
        <v>114</v>
      </c>
      <c r="K22" s="65"/>
    </row>
    <row r="23" spans="2:11" ht="13.5" customHeight="1">
      <c r="B23" s="39" t="s">
        <v>2</v>
      </c>
      <c r="C23" s="40"/>
      <c r="D23" s="70" t="s">
        <v>102</v>
      </c>
      <c r="E23" s="71"/>
      <c r="F23" s="71"/>
      <c r="G23" s="72"/>
      <c r="H23" s="39" t="s">
        <v>3</v>
      </c>
      <c r="I23" s="40"/>
      <c r="J23" s="73">
        <v>101926113</v>
      </c>
      <c r="K23" s="72"/>
    </row>
    <row r="24" spans="2:11" ht="13.5" customHeight="1">
      <c r="B24" s="41" t="s">
        <v>115</v>
      </c>
      <c r="C24" s="40"/>
      <c r="D24" s="130">
        <v>1</v>
      </c>
      <c r="E24" s="131"/>
      <c r="F24" s="131"/>
      <c r="G24" s="132"/>
      <c r="H24" s="41" t="s">
        <v>118</v>
      </c>
      <c r="I24" s="40"/>
      <c r="J24" s="73">
        <v>5630</v>
      </c>
      <c r="K24" s="72"/>
    </row>
    <row r="25" spans="2:11" ht="5.25" customHeight="1">
      <c r="B25" s="3"/>
      <c r="C25" s="3"/>
      <c r="D25" s="4"/>
      <c r="E25" s="4"/>
      <c r="F25" s="5"/>
      <c r="G25" s="5"/>
      <c r="H25" s="6"/>
      <c r="I25" s="6"/>
      <c r="J25" s="5"/>
      <c r="K25" s="5"/>
    </row>
    <row r="26" spans="2:11" ht="12.75">
      <c r="B26" s="74" t="s">
        <v>4</v>
      </c>
      <c r="C26" s="74"/>
      <c r="D26" s="74"/>
      <c r="E26" s="74"/>
      <c r="F26" s="74"/>
      <c r="G26" s="74"/>
      <c r="H26" s="74"/>
      <c r="I26" s="74"/>
      <c r="J26" s="74"/>
      <c r="K26" s="74"/>
    </row>
    <row r="27" spans="2:11" ht="4.5" customHeight="1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3.5" customHeight="1">
      <c r="B28" s="75" t="s">
        <v>5</v>
      </c>
      <c r="C28" s="75"/>
      <c r="D28" s="75"/>
      <c r="E28" s="75"/>
      <c r="F28" s="75"/>
      <c r="G28" s="75"/>
      <c r="H28" s="75"/>
      <c r="I28" s="75"/>
      <c r="J28" s="75"/>
      <c r="K28" s="75"/>
    </row>
    <row r="29" spans="2:11" ht="13.5" customHeight="1">
      <c r="B29" s="76" t="s">
        <v>6</v>
      </c>
      <c r="C29" s="76"/>
      <c r="D29" s="76"/>
      <c r="E29" s="19" t="s">
        <v>98</v>
      </c>
      <c r="F29" s="19" t="s">
        <v>99</v>
      </c>
      <c r="G29" s="76" t="s">
        <v>7</v>
      </c>
      <c r="H29" s="76"/>
      <c r="I29" s="76"/>
      <c r="J29" s="19" t="s">
        <v>98</v>
      </c>
      <c r="K29" s="19" t="s">
        <v>99</v>
      </c>
    </row>
    <row r="30" spans="2:11" ht="13.5" customHeight="1">
      <c r="B30" s="77" t="s">
        <v>8</v>
      </c>
      <c r="C30" s="77"/>
      <c r="D30" s="77"/>
      <c r="E30" s="20">
        <f>SUM(E31:E38)</f>
        <v>2333203</v>
      </c>
      <c r="F30" s="20">
        <f>SUM(F31:F38)</f>
        <v>2257346</v>
      </c>
      <c r="G30" s="77" t="s">
        <v>9</v>
      </c>
      <c r="H30" s="77"/>
      <c r="I30" s="77"/>
      <c r="J30" s="21">
        <f>SUM(J31:J38)</f>
        <v>750422</v>
      </c>
      <c r="K30" s="21">
        <f>SUM(K31:K38)</f>
        <v>507886</v>
      </c>
    </row>
    <row r="31" spans="2:11" ht="13.5" customHeight="1">
      <c r="B31" s="78" t="s">
        <v>10</v>
      </c>
      <c r="C31" s="77"/>
      <c r="D31" s="77"/>
      <c r="E31" s="20"/>
      <c r="F31" s="20"/>
      <c r="G31" s="81" t="s">
        <v>72</v>
      </c>
      <c r="H31" s="82"/>
      <c r="I31" s="83"/>
      <c r="J31" s="21">
        <v>366596</v>
      </c>
      <c r="K31" s="21">
        <v>611459</v>
      </c>
    </row>
    <row r="32" spans="2:11" ht="13.5" customHeight="1">
      <c r="B32" s="79" t="s">
        <v>11</v>
      </c>
      <c r="C32" s="79"/>
      <c r="D32" s="79"/>
      <c r="E32" s="20">
        <v>27717</v>
      </c>
      <c r="F32" s="20">
        <v>8125</v>
      </c>
      <c r="G32" s="80" t="s">
        <v>12</v>
      </c>
      <c r="H32" s="80"/>
      <c r="I32" s="80"/>
      <c r="J32" s="21"/>
      <c r="K32" s="21"/>
    </row>
    <row r="33" spans="2:11" ht="13.5" customHeight="1">
      <c r="B33" s="80" t="s">
        <v>13</v>
      </c>
      <c r="C33" s="80"/>
      <c r="D33" s="80"/>
      <c r="E33" s="20">
        <v>339991</v>
      </c>
      <c r="F33" s="20">
        <v>340030</v>
      </c>
      <c r="G33" s="80" t="s">
        <v>14</v>
      </c>
      <c r="H33" s="80"/>
      <c r="I33" s="80"/>
      <c r="J33" s="21">
        <v>1590</v>
      </c>
      <c r="K33" s="21">
        <v>1573</v>
      </c>
    </row>
    <row r="34" spans="2:11" ht="13.5" customHeight="1">
      <c r="B34" s="84" t="s">
        <v>57</v>
      </c>
      <c r="C34" s="80"/>
      <c r="D34" s="80"/>
      <c r="E34" s="86">
        <v>1914439</v>
      </c>
      <c r="F34" s="86">
        <v>1858137</v>
      </c>
      <c r="G34" s="80" t="s">
        <v>15</v>
      </c>
      <c r="H34" s="80"/>
      <c r="I34" s="80"/>
      <c r="J34" s="21">
        <v>1270155</v>
      </c>
      <c r="K34" s="21">
        <v>1152717</v>
      </c>
    </row>
    <row r="35" spans="2:11" ht="24.75" customHeight="1">
      <c r="B35" s="84"/>
      <c r="C35" s="80"/>
      <c r="D35" s="80"/>
      <c r="E35" s="87"/>
      <c r="F35" s="87"/>
      <c r="G35" s="85" t="s">
        <v>89</v>
      </c>
      <c r="H35" s="82"/>
      <c r="I35" s="83"/>
      <c r="J35" s="21"/>
      <c r="K35" s="21"/>
    </row>
    <row r="36" spans="2:11" ht="24.75" customHeight="1">
      <c r="B36" s="84"/>
      <c r="C36" s="80"/>
      <c r="D36" s="80"/>
      <c r="E36" s="87"/>
      <c r="F36" s="87"/>
      <c r="G36" s="85" t="s">
        <v>93</v>
      </c>
      <c r="H36" s="82"/>
      <c r="I36" s="83"/>
      <c r="J36" s="21"/>
      <c r="K36" s="21"/>
    </row>
    <row r="37" spans="2:11" ht="13.5" customHeight="1">
      <c r="B37" s="80"/>
      <c r="C37" s="80"/>
      <c r="D37" s="80"/>
      <c r="E37" s="88"/>
      <c r="F37" s="88"/>
      <c r="G37" s="80" t="s">
        <v>90</v>
      </c>
      <c r="H37" s="80"/>
      <c r="I37" s="80"/>
      <c r="J37" s="21"/>
      <c r="K37" s="21"/>
    </row>
    <row r="38" spans="2:11" ht="13.5" customHeight="1">
      <c r="B38" s="78" t="s">
        <v>16</v>
      </c>
      <c r="C38" s="78"/>
      <c r="D38" s="78"/>
      <c r="E38" s="20">
        <v>51056</v>
      </c>
      <c r="F38" s="20">
        <v>51054</v>
      </c>
      <c r="G38" s="80" t="s">
        <v>91</v>
      </c>
      <c r="H38" s="80"/>
      <c r="I38" s="80"/>
      <c r="J38" s="21">
        <v>-887919</v>
      </c>
      <c r="K38" s="21">
        <v>-1257863</v>
      </c>
    </row>
    <row r="39" spans="2:11" ht="13.5" customHeight="1">
      <c r="B39" s="77" t="s">
        <v>19</v>
      </c>
      <c r="C39" s="77"/>
      <c r="D39" s="77"/>
      <c r="E39" s="20">
        <f>SUM(E40:E43)</f>
        <v>813724</v>
      </c>
      <c r="F39" s="20">
        <f>SUM(F40:F43)</f>
        <v>999477</v>
      </c>
      <c r="G39" s="80" t="s">
        <v>92</v>
      </c>
      <c r="H39" s="80"/>
      <c r="I39" s="80"/>
      <c r="J39" s="21"/>
      <c r="K39" s="21"/>
    </row>
    <row r="40" spans="2:11" ht="13.5" customHeight="1">
      <c r="B40" s="80" t="s">
        <v>21</v>
      </c>
      <c r="C40" s="80"/>
      <c r="D40" s="80"/>
      <c r="E40" s="20">
        <v>328427</v>
      </c>
      <c r="F40" s="20">
        <v>346251</v>
      </c>
      <c r="G40" s="89" t="s">
        <v>17</v>
      </c>
      <c r="H40" s="90"/>
      <c r="I40" s="90"/>
      <c r="J40" s="86">
        <f>SUM(J42:J44)</f>
        <v>2370250</v>
      </c>
      <c r="K40" s="86">
        <f>SUM(K42:K44)</f>
        <v>2722682</v>
      </c>
    </row>
    <row r="41" spans="2:11" ht="34.5" customHeight="1">
      <c r="B41" s="92" t="s">
        <v>58</v>
      </c>
      <c r="C41" s="93"/>
      <c r="D41" s="93"/>
      <c r="E41" s="20"/>
      <c r="F41" s="20"/>
      <c r="G41" s="90"/>
      <c r="H41" s="90"/>
      <c r="I41" s="90"/>
      <c r="J41" s="88"/>
      <c r="K41" s="88"/>
    </row>
    <row r="42" spans="2:11" ht="13.5" customHeight="1">
      <c r="B42" s="80" t="s">
        <v>59</v>
      </c>
      <c r="C42" s="80"/>
      <c r="D42" s="80"/>
      <c r="E42" s="20">
        <v>485297</v>
      </c>
      <c r="F42" s="20">
        <v>653226</v>
      </c>
      <c r="G42" s="78" t="s">
        <v>18</v>
      </c>
      <c r="H42" s="78"/>
      <c r="I42" s="78"/>
      <c r="J42" s="21"/>
      <c r="K42" s="21"/>
    </row>
    <row r="43" spans="2:11" ht="13.5" customHeight="1">
      <c r="B43" s="78" t="s">
        <v>23</v>
      </c>
      <c r="C43" s="78"/>
      <c r="D43" s="78"/>
      <c r="E43" s="20"/>
      <c r="F43" s="20"/>
      <c r="G43" s="78" t="s">
        <v>20</v>
      </c>
      <c r="H43" s="78"/>
      <c r="I43" s="78"/>
      <c r="J43" s="21">
        <v>384545</v>
      </c>
      <c r="K43" s="21">
        <v>194425</v>
      </c>
    </row>
    <row r="44" spans="2:11" ht="13.5" customHeight="1">
      <c r="B44" s="77" t="s">
        <v>24</v>
      </c>
      <c r="C44" s="77"/>
      <c r="D44" s="77"/>
      <c r="E44" s="20">
        <f>+E30+E39</f>
        <v>3146927</v>
      </c>
      <c r="F44" s="20">
        <f>+F30+F39</f>
        <v>3256823</v>
      </c>
      <c r="G44" s="80" t="s">
        <v>22</v>
      </c>
      <c r="H44" s="80"/>
      <c r="I44" s="80"/>
      <c r="J44" s="21">
        <v>1985705</v>
      </c>
      <c r="K44" s="21">
        <v>2528257</v>
      </c>
    </row>
    <row r="45" spans="2:11" ht="13.5" customHeight="1">
      <c r="B45" s="77" t="s">
        <v>60</v>
      </c>
      <c r="C45" s="77"/>
      <c r="D45" s="77"/>
      <c r="E45" s="20"/>
      <c r="F45" s="20"/>
      <c r="G45" s="80" t="s">
        <v>25</v>
      </c>
      <c r="H45" s="80"/>
      <c r="I45" s="80"/>
      <c r="J45" s="21">
        <v>26255</v>
      </c>
      <c r="K45" s="21">
        <v>26255</v>
      </c>
    </row>
    <row r="46" spans="2:11" ht="13.5" customHeight="1">
      <c r="B46" s="91" t="s">
        <v>27</v>
      </c>
      <c r="C46" s="91"/>
      <c r="D46" s="91"/>
      <c r="E46" s="20">
        <v>3146927</v>
      </c>
      <c r="F46" s="20">
        <v>3256823</v>
      </c>
      <c r="G46" s="34" t="s">
        <v>26</v>
      </c>
      <c r="H46" s="35"/>
      <c r="I46" s="36"/>
      <c r="J46" s="33">
        <f>+J30+J40+J45</f>
        <v>3146927</v>
      </c>
      <c r="K46" s="33">
        <f>+K30+K40+K45</f>
        <v>3256823</v>
      </c>
    </row>
    <row r="47" spans="2:11" ht="13.5" customHeight="1">
      <c r="B47" s="91" t="s">
        <v>28</v>
      </c>
      <c r="C47" s="91"/>
      <c r="D47" s="91"/>
      <c r="E47" s="20">
        <v>7529</v>
      </c>
      <c r="F47" s="20">
        <v>7529</v>
      </c>
      <c r="G47" s="96" t="s">
        <v>29</v>
      </c>
      <c r="H47" s="97"/>
      <c r="I47" s="97"/>
      <c r="J47" s="20">
        <v>7529</v>
      </c>
      <c r="K47" s="20">
        <v>7529</v>
      </c>
    </row>
    <row r="48" spans="2:11" ht="7.5" customHeight="1">
      <c r="B48" s="98" t="s">
        <v>61</v>
      </c>
      <c r="C48" s="99"/>
      <c r="D48" s="99"/>
      <c r="E48" s="99"/>
      <c r="F48" s="99"/>
      <c r="G48" s="99"/>
      <c r="H48" s="99"/>
      <c r="I48" s="99"/>
      <c r="J48" s="99"/>
      <c r="K48" s="99"/>
    </row>
    <row r="49" spans="2:11" ht="13.5" customHeight="1">
      <c r="B49" s="100"/>
      <c r="C49" s="100"/>
      <c r="D49" s="100"/>
      <c r="E49" s="100"/>
      <c r="F49" s="100"/>
      <c r="G49" s="102" t="s">
        <v>30</v>
      </c>
      <c r="H49" s="77"/>
      <c r="I49" s="77"/>
      <c r="J49" s="94" t="s">
        <v>98</v>
      </c>
      <c r="K49" s="94" t="s">
        <v>99</v>
      </c>
    </row>
    <row r="50" spans="2:11" ht="13.5" customHeight="1">
      <c r="B50" s="104" t="s">
        <v>56</v>
      </c>
      <c r="C50" s="104"/>
      <c r="D50" s="104"/>
      <c r="E50" s="94" t="s">
        <v>98</v>
      </c>
      <c r="F50" s="94" t="s">
        <v>99</v>
      </c>
      <c r="G50" s="77"/>
      <c r="H50" s="77"/>
      <c r="I50" s="77"/>
      <c r="J50" s="95"/>
      <c r="K50" s="95"/>
    </row>
    <row r="51" spans="2:11" ht="13.5" customHeight="1">
      <c r="B51" s="104"/>
      <c r="C51" s="104"/>
      <c r="D51" s="104"/>
      <c r="E51" s="105"/>
      <c r="F51" s="105"/>
      <c r="G51" s="80" t="s">
        <v>31</v>
      </c>
      <c r="H51" s="80"/>
      <c r="I51" s="80"/>
      <c r="J51" s="20">
        <v>994532</v>
      </c>
      <c r="K51" s="20">
        <v>781519</v>
      </c>
    </row>
    <row r="52" spans="2:11" ht="13.5" customHeight="1">
      <c r="B52" s="104"/>
      <c r="C52" s="104"/>
      <c r="D52" s="104"/>
      <c r="E52" s="95"/>
      <c r="F52" s="95"/>
      <c r="G52" s="80" t="s">
        <v>35</v>
      </c>
      <c r="H52" s="80"/>
      <c r="I52" s="80"/>
      <c r="J52" s="20">
        <v>1175597</v>
      </c>
      <c r="K52" s="20">
        <v>1191088</v>
      </c>
    </row>
    <row r="53" spans="2:11" ht="13.5" customHeight="1">
      <c r="B53" s="80" t="s">
        <v>32</v>
      </c>
      <c r="C53" s="80"/>
      <c r="D53" s="80"/>
      <c r="E53" s="20">
        <v>1918808</v>
      </c>
      <c r="F53" s="20">
        <v>1063319</v>
      </c>
      <c r="G53" s="80" t="s">
        <v>62</v>
      </c>
      <c r="H53" s="80"/>
      <c r="I53" s="80"/>
      <c r="J53" s="20">
        <f>+J51-J52</f>
        <v>-181065</v>
      </c>
      <c r="K53" s="20">
        <f>+K51-K52</f>
        <v>-409569</v>
      </c>
    </row>
    <row r="54" spans="2:11" ht="13.5" customHeight="1">
      <c r="B54" s="80" t="s">
        <v>33</v>
      </c>
      <c r="C54" s="80"/>
      <c r="D54" s="80"/>
      <c r="E54" s="20">
        <v>1938523</v>
      </c>
      <c r="F54" s="20">
        <v>1328557</v>
      </c>
      <c r="G54" s="80" t="s">
        <v>39</v>
      </c>
      <c r="H54" s="80"/>
      <c r="I54" s="80"/>
      <c r="J54" s="20">
        <v>36076</v>
      </c>
      <c r="K54" s="20">
        <v>13992</v>
      </c>
    </row>
    <row r="55" spans="2:11" ht="13.5" customHeight="1">
      <c r="B55" s="103" t="s">
        <v>34</v>
      </c>
      <c r="C55" s="103"/>
      <c r="D55" s="103"/>
      <c r="E55" s="20">
        <f>+E53-E54</f>
        <v>-19715</v>
      </c>
      <c r="F55" s="20">
        <f>+F53-F54</f>
        <v>-265238</v>
      </c>
      <c r="G55" s="80" t="s">
        <v>41</v>
      </c>
      <c r="H55" s="80"/>
      <c r="I55" s="80"/>
      <c r="J55" s="20">
        <v>55269</v>
      </c>
      <c r="K55" s="20">
        <v>92026</v>
      </c>
    </row>
    <row r="56" spans="2:11" ht="13.5" customHeight="1">
      <c r="B56" s="102" t="s">
        <v>63</v>
      </c>
      <c r="C56" s="102"/>
      <c r="D56" s="102"/>
      <c r="E56" s="114"/>
      <c r="F56" s="114"/>
      <c r="G56" s="101" t="s">
        <v>42</v>
      </c>
      <c r="H56" s="101"/>
      <c r="I56" s="101"/>
      <c r="J56" s="20">
        <v>217780</v>
      </c>
      <c r="K56" s="20">
        <v>28473</v>
      </c>
    </row>
    <row r="57" spans="2:13" ht="13.5" customHeight="1">
      <c r="B57" s="102"/>
      <c r="C57" s="102"/>
      <c r="D57" s="102"/>
      <c r="E57" s="114"/>
      <c r="F57" s="114"/>
      <c r="G57" s="101" t="s">
        <v>44</v>
      </c>
      <c r="H57" s="102"/>
      <c r="I57" s="102"/>
      <c r="J57" s="20">
        <v>55729</v>
      </c>
      <c r="K57" s="20">
        <v>11462</v>
      </c>
      <c r="M57" s="26"/>
    </row>
    <row r="58" spans="2:11" ht="22.5" customHeight="1">
      <c r="B58" s="84" t="s">
        <v>36</v>
      </c>
      <c r="C58" s="84"/>
      <c r="D58" s="84"/>
      <c r="E58" s="20">
        <v>1888</v>
      </c>
      <c r="F58" s="20">
        <v>53783</v>
      </c>
      <c r="G58" s="84" t="s">
        <v>70</v>
      </c>
      <c r="H58" s="80"/>
      <c r="I58" s="80"/>
      <c r="J58" s="20">
        <f>+J53+J54-J55+J56-J57</f>
        <v>-38207</v>
      </c>
      <c r="K58" s="20">
        <f>+K53+K54-K55+K56-K57</f>
        <v>-470592</v>
      </c>
    </row>
    <row r="59" spans="2:11" ht="22.5" customHeight="1">
      <c r="B59" s="84" t="s">
        <v>37</v>
      </c>
      <c r="C59" s="84"/>
      <c r="D59" s="84"/>
      <c r="E59" s="20">
        <v>5002</v>
      </c>
      <c r="F59" s="20">
        <v>8910</v>
      </c>
      <c r="G59" s="85" t="s">
        <v>64</v>
      </c>
      <c r="H59" s="109"/>
      <c r="I59" s="110"/>
      <c r="J59" s="20">
        <v>21358</v>
      </c>
      <c r="K59" s="20">
        <v>782</v>
      </c>
    </row>
    <row r="60" spans="2:11" ht="22.5" customHeight="1">
      <c r="B60" s="80" t="s">
        <v>34</v>
      </c>
      <c r="C60" s="80"/>
      <c r="D60" s="80"/>
      <c r="E60" s="20">
        <f>+E58-E59</f>
        <v>-3114</v>
      </c>
      <c r="F60" s="20">
        <f>+F58-F59</f>
        <v>44873</v>
      </c>
      <c r="G60" s="111" t="s">
        <v>48</v>
      </c>
      <c r="H60" s="112"/>
      <c r="I60" s="113"/>
      <c r="J60" s="22">
        <f>+J58+J59</f>
        <v>-16849</v>
      </c>
      <c r="K60" s="22">
        <f>+K58+K59</f>
        <v>-469810</v>
      </c>
    </row>
    <row r="61" spans="2:11" ht="26.25" customHeight="1">
      <c r="B61" s="111" t="s">
        <v>65</v>
      </c>
      <c r="C61" s="112"/>
      <c r="D61" s="113"/>
      <c r="E61" s="22"/>
      <c r="F61" s="22"/>
      <c r="G61" s="91" t="s">
        <v>50</v>
      </c>
      <c r="H61" s="91"/>
      <c r="I61" s="91"/>
      <c r="J61" s="20"/>
      <c r="K61" s="20"/>
    </row>
    <row r="62" spans="2:11" ht="22.5" customHeight="1">
      <c r="B62" s="84" t="s">
        <v>38</v>
      </c>
      <c r="C62" s="84"/>
      <c r="D62" s="84"/>
      <c r="E62" s="20">
        <v>28290</v>
      </c>
      <c r="F62" s="20">
        <v>437133</v>
      </c>
      <c r="G62" s="108" t="s">
        <v>66</v>
      </c>
      <c r="H62" s="106"/>
      <c r="I62" s="106"/>
      <c r="J62" s="20"/>
      <c r="K62" s="20"/>
    </row>
    <row r="63" spans="2:11" ht="22.5" customHeight="1">
      <c r="B63" s="84" t="s">
        <v>40</v>
      </c>
      <c r="C63" s="84"/>
      <c r="D63" s="84"/>
      <c r="E63" s="20">
        <v>848</v>
      </c>
      <c r="F63" s="20">
        <v>216285</v>
      </c>
      <c r="G63" s="106" t="s">
        <v>67</v>
      </c>
      <c r="H63" s="106"/>
      <c r="I63" s="106"/>
      <c r="J63" s="20">
        <v>-16854</v>
      </c>
      <c r="K63" s="20">
        <v>-469862</v>
      </c>
    </row>
    <row r="64" spans="2:11" ht="22.5" customHeight="1">
      <c r="B64" s="80" t="s">
        <v>34</v>
      </c>
      <c r="C64" s="80"/>
      <c r="D64" s="80"/>
      <c r="E64" s="20">
        <f>+E62-E63</f>
        <v>27442</v>
      </c>
      <c r="F64" s="20">
        <f>+F62-F63</f>
        <v>220848</v>
      </c>
      <c r="G64" s="108" t="s">
        <v>71</v>
      </c>
      <c r="H64" s="106"/>
      <c r="I64" s="106"/>
      <c r="J64" s="20"/>
      <c r="K64" s="20"/>
    </row>
    <row r="65" spans="2:11" ht="22.5" customHeight="1">
      <c r="B65" s="107" t="s">
        <v>43</v>
      </c>
      <c r="C65" s="107"/>
      <c r="D65" s="107"/>
      <c r="E65" s="20">
        <f>+E53+E58+E62</f>
        <v>1948986</v>
      </c>
      <c r="F65" s="20">
        <f>+F53+F58+F62</f>
        <v>1554235</v>
      </c>
      <c r="G65" s="89" t="s">
        <v>68</v>
      </c>
      <c r="H65" s="91"/>
      <c r="I65" s="91"/>
      <c r="J65" s="20"/>
      <c r="K65" s="20"/>
    </row>
    <row r="66" spans="2:11" ht="22.5" customHeight="1">
      <c r="B66" s="107" t="s">
        <v>45</v>
      </c>
      <c r="C66" s="107"/>
      <c r="D66" s="107"/>
      <c r="E66" s="20">
        <f>+E54+E59+E63</f>
        <v>1944373</v>
      </c>
      <c r="F66" s="20">
        <f>+F54+F59+F63</f>
        <v>1553752</v>
      </c>
      <c r="G66" s="91" t="s">
        <v>69</v>
      </c>
      <c r="H66" s="91"/>
      <c r="I66" s="91"/>
      <c r="J66" s="20"/>
      <c r="K66" s="20"/>
    </row>
    <row r="67" spans="2:11" ht="22.5" customHeight="1">
      <c r="B67" s="77" t="s">
        <v>46</v>
      </c>
      <c r="C67" s="77"/>
      <c r="D67" s="77"/>
      <c r="E67" s="20">
        <f>+E65-E66</f>
        <v>4613</v>
      </c>
      <c r="F67" s="20">
        <f>+F65-F66</f>
        <v>483</v>
      </c>
      <c r="G67" s="91" t="s">
        <v>52</v>
      </c>
      <c r="H67" s="91"/>
      <c r="I67" s="91"/>
      <c r="J67" s="20"/>
      <c r="K67" s="20"/>
    </row>
    <row r="68" spans="2:11" ht="22.5" customHeight="1">
      <c r="B68" s="102" t="s">
        <v>47</v>
      </c>
      <c r="C68" s="102"/>
      <c r="D68" s="102"/>
      <c r="E68" s="114">
        <v>1008</v>
      </c>
      <c r="F68" s="114">
        <v>233</v>
      </c>
      <c r="G68" s="89" t="s">
        <v>53</v>
      </c>
      <c r="H68" s="91"/>
      <c r="I68" s="91"/>
      <c r="J68" s="20"/>
      <c r="K68" s="20"/>
    </row>
    <row r="69" spans="2:11" ht="6" customHeight="1">
      <c r="B69" s="102"/>
      <c r="C69" s="102"/>
      <c r="D69" s="102"/>
      <c r="E69" s="114"/>
      <c r="F69" s="114"/>
      <c r="G69" s="117"/>
      <c r="H69" s="118"/>
      <c r="I69" s="118"/>
      <c r="J69" s="9"/>
      <c r="K69" s="9"/>
    </row>
    <row r="70" spans="2:6" ht="12.75">
      <c r="B70" s="102" t="s">
        <v>49</v>
      </c>
      <c r="C70" s="102"/>
      <c r="D70" s="102"/>
      <c r="E70" s="114">
        <f>29338-34726</f>
        <v>-5388</v>
      </c>
      <c r="F70" s="114">
        <v>0</v>
      </c>
    </row>
    <row r="71" spans="2:7" ht="9.75" customHeight="1">
      <c r="B71" s="102"/>
      <c r="C71" s="102"/>
      <c r="D71" s="102"/>
      <c r="E71" s="114"/>
      <c r="F71" s="114"/>
      <c r="G71" s="26"/>
    </row>
    <row r="72" spans="2:6" ht="12.75">
      <c r="B72" s="102" t="s">
        <v>51</v>
      </c>
      <c r="C72" s="102"/>
      <c r="D72" s="102"/>
      <c r="E72" s="115">
        <f>+E67+E68+E70</f>
        <v>233</v>
      </c>
      <c r="F72" s="115">
        <f>+F67+F68+F70</f>
        <v>716</v>
      </c>
    </row>
    <row r="73" spans="2:6" ht="10.5" customHeight="1">
      <c r="B73" s="102"/>
      <c r="C73" s="102"/>
      <c r="D73" s="102"/>
      <c r="E73" s="116"/>
      <c r="F73" s="116"/>
    </row>
    <row r="74" spans="7:11" ht="7.5" customHeight="1">
      <c r="G74" s="31"/>
      <c r="H74" s="31"/>
      <c r="I74" s="31"/>
      <c r="J74" s="31"/>
      <c r="K74" s="31"/>
    </row>
    <row r="75" spans="1:11" ht="18.75" customHeight="1">
      <c r="A75" s="17"/>
      <c r="B75" s="52" t="s">
        <v>54</v>
      </c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9" customHeight="1">
      <c r="B76" s="12"/>
      <c r="C76" s="13"/>
      <c r="D76" s="53">
        <v>2009</v>
      </c>
      <c r="E76" s="54"/>
      <c r="F76" s="54"/>
      <c r="G76" s="55"/>
      <c r="H76" s="53">
        <v>2010</v>
      </c>
      <c r="I76" s="54"/>
      <c r="J76" s="54"/>
      <c r="K76" s="55"/>
    </row>
    <row r="77" spans="2:11" ht="19.5">
      <c r="B77" s="14"/>
      <c r="C77" s="15"/>
      <c r="D77" s="11" t="s">
        <v>73</v>
      </c>
      <c r="E77" s="11" t="s">
        <v>74</v>
      </c>
      <c r="F77" s="11" t="s">
        <v>75</v>
      </c>
      <c r="G77" s="11" t="s">
        <v>76</v>
      </c>
      <c r="H77" s="11" t="s">
        <v>73</v>
      </c>
      <c r="I77" s="11" t="s">
        <v>74</v>
      </c>
      <c r="J77" s="11" t="s">
        <v>75</v>
      </c>
      <c r="K77" s="11" t="s">
        <v>76</v>
      </c>
    </row>
    <row r="78" spans="2:12" ht="18" customHeight="1">
      <c r="B78" s="119" t="s">
        <v>77</v>
      </c>
      <c r="C78" s="120"/>
      <c r="D78" s="24">
        <v>352707</v>
      </c>
      <c r="E78" s="25">
        <v>0</v>
      </c>
      <c r="F78" s="25">
        <v>0</v>
      </c>
      <c r="G78" s="24">
        <f aca="true" t="shared" si="0" ref="G78:G88">+D78+E78-F78</f>
        <v>352707</v>
      </c>
      <c r="H78" s="24">
        <v>352707</v>
      </c>
      <c r="I78" s="25">
        <v>244633</v>
      </c>
      <c r="J78" s="25">
        <v>0</v>
      </c>
      <c r="K78" s="29">
        <f aca="true" t="shared" si="1" ref="K78:K88">+H78+I78-J78</f>
        <v>597340</v>
      </c>
      <c r="L78" s="30"/>
    </row>
    <row r="79" spans="2:11" ht="18" customHeight="1">
      <c r="B79" s="119" t="s">
        <v>78</v>
      </c>
      <c r="C79" s="120"/>
      <c r="D79" s="24">
        <v>9528</v>
      </c>
      <c r="E79" s="25">
        <v>4361</v>
      </c>
      <c r="F79" s="25">
        <v>0</v>
      </c>
      <c r="G79" s="24">
        <f t="shared" si="0"/>
        <v>13889</v>
      </c>
      <c r="H79" s="24">
        <v>13889</v>
      </c>
      <c r="I79" s="25">
        <v>230</v>
      </c>
      <c r="J79" s="25"/>
      <c r="K79" s="29">
        <f t="shared" si="1"/>
        <v>14119</v>
      </c>
    </row>
    <row r="80" spans="2:11" ht="18" customHeight="1">
      <c r="B80" s="119" t="s">
        <v>79</v>
      </c>
      <c r="C80" s="120"/>
      <c r="D80" s="24">
        <v>0</v>
      </c>
      <c r="E80" s="25">
        <v>0</v>
      </c>
      <c r="F80" s="25">
        <v>0</v>
      </c>
      <c r="G80" s="24">
        <f t="shared" si="0"/>
        <v>0</v>
      </c>
      <c r="H80" s="24">
        <v>0</v>
      </c>
      <c r="I80" s="25">
        <v>0</v>
      </c>
      <c r="J80" s="25">
        <v>0</v>
      </c>
      <c r="K80" s="29">
        <f t="shared" si="1"/>
        <v>0</v>
      </c>
    </row>
    <row r="81" spans="2:11" ht="18" customHeight="1">
      <c r="B81" s="119" t="s">
        <v>80</v>
      </c>
      <c r="C81" s="120"/>
      <c r="D81" s="24">
        <v>0</v>
      </c>
      <c r="E81" s="25">
        <v>17</v>
      </c>
      <c r="F81" s="25">
        <v>0</v>
      </c>
      <c r="G81" s="24">
        <f t="shared" si="0"/>
        <v>17</v>
      </c>
      <c r="H81" s="24">
        <v>17</v>
      </c>
      <c r="I81" s="25">
        <v>0</v>
      </c>
      <c r="J81" s="25">
        <v>17</v>
      </c>
      <c r="K81" s="29">
        <f t="shared" si="1"/>
        <v>0</v>
      </c>
    </row>
    <row r="82" spans="2:11" ht="18" customHeight="1">
      <c r="B82" s="119" t="s">
        <v>81</v>
      </c>
      <c r="C82" s="120"/>
      <c r="D82" s="24">
        <v>1573</v>
      </c>
      <c r="E82" s="25">
        <v>0</v>
      </c>
      <c r="F82" s="25">
        <v>0</v>
      </c>
      <c r="G82" s="24">
        <f t="shared" si="0"/>
        <v>1573</v>
      </c>
      <c r="H82" s="24">
        <v>1573</v>
      </c>
      <c r="I82" s="25">
        <v>0</v>
      </c>
      <c r="J82" s="25">
        <v>0</v>
      </c>
      <c r="K82" s="29">
        <f t="shared" si="1"/>
        <v>1573</v>
      </c>
    </row>
    <row r="83" spans="2:11" ht="18" customHeight="1">
      <c r="B83" s="119" t="s">
        <v>119</v>
      </c>
      <c r="C83" s="120"/>
      <c r="D83" s="24">
        <v>171566</v>
      </c>
      <c r="E83" s="25">
        <v>1143493</v>
      </c>
      <c r="F83" s="25">
        <v>44904</v>
      </c>
      <c r="G83" s="24">
        <f t="shared" si="0"/>
        <v>1270155</v>
      </c>
      <c r="H83" s="24">
        <v>1270155</v>
      </c>
      <c r="I83" s="25">
        <v>0</v>
      </c>
      <c r="J83" s="25">
        <v>117438</v>
      </c>
      <c r="K83" s="29">
        <f t="shared" si="1"/>
        <v>1152717</v>
      </c>
    </row>
    <row r="84" spans="2:11" ht="18" customHeight="1">
      <c r="B84" s="119" t="s">
        <v>95</v>
      </c>
      <c r="C84" s="120"/>
      <c r="D84" s="24">
        <v>0</v>
      </c>
      <c r="E84" s="25">
        <v>0</v>
      </c>
      <c r="F84" s="25">
        <v>0</v>
      </c>
      <c r="G84" s="24">
        <f t="shared" si="0"/>
        <v>0</v>
      </c>
      <c r="H84" s="24">
        <v>0</v>
      </c>
      <c r="I84" s="25">
        <v>0</v>
      </c>
      <c r="J84" s="25">
        <v>0</v>
      </c>
      <c r="K84" s="29">
        <f t="shared" si="1"/>
        <v>0</v>
      </c>
    </row>
    <row r="85" spans="2:11" ht="18" customHeight="1">
      <c r="B85" s="119" t="s">
        <v>94</v>
      </c>
      <c r="C85" s="120"/>
      <c r="D85" s="24">
        <v>0</v>
      </c>
      <c r="E85" s="25">
        <v>0</v>
      </c>
      <c r="F85" s="25">
        <v>0</v>
      </c>
      <c r="G85" s="24">
        <f t="shared" si="0"/>
        <v>0</v>
      </c>
      <c r="H85" s="24">
        <v>0</v>
      </c>
      <c r="I85" s="25">
        <v>0</v>
      </c>
      <c r="J85" s="25">
        <v>0</v>
      </c>
      <c r="K85" s="29">
        <f t="shared" si="1"/>
        <v>0</v>
      </c>
    </row>
    <row r="86" spans="2:11" ht="18" customHeight="1">
      <c r="B86" s="119" t="s">
        <v>82</v>
      </c>
      <c r="C86" s="120"/>
      <c r="D86" s="24">
        <v>0</v>
      </c>
      <c r="E86" s="25">
        <v>0</v>
      </c>
      <c r="F86" s="25">
        <v>0</v>
      </c>
      <c r="G86" s="24">
        <f t="shared" si="0"/>
        <v>0</v>
      </c>
      <c r="H86" s="24">
        <v>0</v>
      </c>
      <c r="I86" s="25">
        <v>0</v>
      </c>
      <c r="J86" s="25">
        <v>0</v>
      </c>
      <c r="K86" s="29">
        <f t="shared" si="1"/>
        <v>0</v>
      </c>
    </row>
    <row r="87" spans="2:11" ht="18" customHeight="1">
      <c r="B87" s="119" t="s">
        <v>83</v>
      </c>
      <c r="C87" s="120"/>
      <c r="D87" s="24">
        <v>535060</v>
      </c>
      <c r="E87" s="25">
        <v>352859</v>
      </c>
      <c r="F87" s="25">
        <v>0</v>
      </c>
      <c r="G87" s="24">
        <f t="shared" si="0"/>
        <v>887919</v>
      </c>
      <c r="H87" s="24">
        <v>887919</v>
      </c>
      <c r="I87" s="25">
        <v>369944</v>
      </c>
      <c r="J87" s="25">
        <v>0</v>
      </c>
      <c r="K87" s="29">
        <f t="shared" si="1"/>
        <v>1257863</v>
      </c>
    </row>
    <row r="88" spans="2:11" ht="18" customHeight="1">
      <c r="B88" s="119" t="s">
        <v>84</v>
      </c>
      <c r="C88" s="120"/>
      <c r="D88" s="24">
        <v>314</v>
      </c>
      <c r="E88" s="25">
        <v>0</v>
      </c>
      <c r="F88" s="25">
        <v>314</v>
      </c>
      <c r="G88" s="24">
        <f t="shared" si="0"/>
        <v>0</v>
      </c>
      <c r="H88" s="24">
        <v>0</v>
      </c>
      <c r="I88" s="25">
        <v>0</v>
      </c>
      <c r="J88" s="25">
        <v>0</v>
      </c>
      <c r="K88" s="23">
        <f t="shared" si="1"/>
        <v>0</v>
      </c>
    </row>
    <row r="89" spans="2:11" ht="18" customHeight="1">
      <c r="B89" s="119" t="s">
        <v>85</v>
      </c>
      <c r="C89" s="120"/>
      <c r="D89" s="42">
        <f>+D78+D79+D80+D81+D82+D83+D84-D85+D86-D87-D88</f>
        <v>0</v>
      </c>
      <c r="E89" s="24"/>
      <c r="F89" s="42"/>
      <c r="G89" s="42">
        <f>+G78+G79+G80+G81+G82+G83+G84-G85+G86-G87-G88</f>
        <v>750422</v>
      </c>
      <c r="H89" s="42">
        <f>+H78+H79+H80+H81+H82+H83+H84-H85+H86-H87-H88</f>
        <v>750422</v>
      </c>
      <c r="I89" s="24"/>
      <c r="J89" s="24"/>
      <c r="K89" s="42">
        <f>+K78+K79+K80+K81+K82+K83+K84-K85+K86-K87-K88</f>
        <v>507886</v>
      </c>
    </row>
    <row r="90" spans="2:11" ht="18" customHeight="1">
      <c r="B90" s="119" t="s">
        <v>88</v>
      </c>
      <c r="C90" s="120"/>
      <c r="D90" s="24">
        <v>317051</v>
      </c>
      <c r="E90" s="25">
        <v>0</v>
      </c>
      <c r="F90" s="25">
        <v>317051</v>
      </c>
      <c r="G90" s="24">
        <f>+D90+E90-F90</f>
        <v>0</v>
      </c>
      <c r="H90" s="24">
        <v>0</v>
      </c>
      <c r="I90" s="25">
        <v>0</v>
      </c>
      <c r="J90" s="25">
        <v>0</v>
      </c>
      <c r="K90" s="23">
        <f>+H90+I90-J90</f>
        <v>0</v>
      </c>
    </row>
    <row r="91" spans="1:12" ht="5.25" customHeight="1">
      <c r="A91" s="16"/>
      <c r="B91" s="18"/>
      <c r="C91" s="37"/>
      <c r="D91" s="7"/>
      <c r="E91" s="46"/>
      <c r="F91" s="46"/>
      <c r="G91" s="43"/>
      <c r="I91" s="7"/>
      <c r="J91" s="7"/>
      <c r="K91" s="7"/>
      <c r="L91" s="26"/>
    </row>
    <row r="92" spans="2:11" ht="104.25" customHeight="1">
      <c r="B92" s="48" t="s">
        <v>131</v>
      </c>
      <c r="C92" s="49"/>
      <c r="D92" s="49"/>
      <c r="E92" s="49"/>
      <c r="F92" s="49"/>
      <c r="G92" s="49"/>
      <c r="H92" s="49"/>
      <c r="I92" s="49"/>
      <c r="J92" s="49"/>
      <c r="K92" s="49"/>
    </row>
    <row r="93" spans="2:11" ht="50.25" customHeight="1">
      <c r="B93" s="50" t="s">
        <v>125</v>
      </c>
      <c r="C93" s="48"/>
      <c r="D93" s="48"/>
      <c r="E93" s="48"/>
      <c r="F93" s="48"/>
      <c r="G93" s="48"/>
      <c r="H93" s="48"/>
      <c r="I93" s="48"/>
      <c r="J93" s="48"/>
      <c r="K93" s="48"/>
    </row>
    <row r="94" spans="2:11" ht="70.5" customHeight="1">
      <c r="B94" s="50" t="s">
        <v>126</v>
      </c>
      <c r="C94" s="50"/>
      <c r="D94" s="50"/>
      <c r="E94" s="50"/>
      <c r="F94" s="50"/>
      <c r="G94" s="50"/>
      <c r="H94" s="50"/>
      <c r="I94" s="50"/>
      <c r="J94" s="50"/>
      <c r="K94" s="50"/>
    </row>
    <row r="95" spans="2:11" ht="70.5" customHeight="1">
      <c r="B95" s="50" t="s">
        <v>127</v>
      </c>
      <c r="C95" s="50"/>
      <c r="D95" s="50"/>
      <c r="E95" s="50"/>
      <c r="F95" s="50"/>
      <c r="G95" s="50"/>
      <c r="H95" s="50"/>
      <c r="I95" s="50"/>
      <c r="J95" s="50"/>
      <c r="K95" s="50"/>
    </row>
    <row r="96" spans="2:11" ht="46.5" customHeight="1">
      <c r="B96" s="50" t="s">
        <v>128</v>
      </c>
      <c r="C96" s="50"/>
      <c r="D96" s="50"/>
      <c r="E96" s="50"/>
      <c r="F96" s="50"/>
      <c r="G96" s="50"/>
      <c r="H96" s="50"/>
      <c r="I96" s="50"/>
      <c r="J96" s="50"/>
      <c r="K96" s="50"/>
    </row>
    <row r="97" spans="2:11" ht="46.5" customHeight="1">
      <c r="B97" s="50" t="s">
        <v>129</v>
      </c>
      <c r="C97" s="50"/>
      <c r="D97" s="50"/>
      <c r="E97" s="50"/>
      <c r="F97" s="50"/>
      <c r="G97" s="50"/>
      <c r="H97" s="50"/>
      <c r="I97" s="50"/>
      <c r="J97" s="50"/>
      <c r="K97" s="50"/>
    </row>
    <row r="98" spans="2:11" ht="77.25" customHeight="1">
      <c r="B98" s="50" t="s">
        <v>130</v>
      </c>
      <c r="C98" s="50"/>
      <c r="D98" s="50"/>
      <c r="E98" s="50"/>
      <c r="F98" s="50"/>
      <c r="G98" s="50"/>
      <c r="H98" s="50"/>
      <c r="I98" s="50"/>
      <c r="J98" s="50"/>
      <c r="K98" s="50"/>
    </row>
    <row r="99" spans="2:11" ht="39" customHeight="1">
      <c r="B99" s="58" t="s">
        <v>86</v>
      </c>
      <c r="C99" s="59"/>
      <c r="D99" s="59"/>
      <c r="E99" s="59"/>
      <c r="F99" s="59"/>
      <c r="G99" s="59"/>
      <c r="H99" s="59"/>
      <c r="I99" s="59"/>
      <c r="J99" s="59"/>
      <c r="K99" s="59"/>
    </row>
    <row r="100" spans="2:11" ht="12.75">
      <c r="B100" s="126" t="s">
        <v>122</v>
      </c>
      <c r="C100" s="127"/>
      <c r="D100" s="127"/>
      <c r="E100" s="127"/>
      <c r="F100" s="127"/>
      <c r="G100" s="127"/>
      <c r="H100" s="127"/>
      <c r="I100" s="127"/>
      <c r="J100" s="127"/>
      <c r="K100" s="127"/>
    </row>
    <row r="101" spans="2:11" ht="12.75"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</row>
    <row r="102" spans="2:11" ht="12.75"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</row>
    <row r="103" spans="2:11" ht="21" customHeight="1"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</row>
    <row r="104" spans="2:11" ht="14.25" customHeight="1">
      <c r="B104" s="122" t="s">
        <v>123</v>
      </c>
      <c r="C104" s="123"/>
      <c r="D104" s="123"/>
      <c r="E104" s="123"/>
      <c r="F104" s="123"/>
      <c r="G104" s="123"/>
      <c r="H104" s="123"/>
      <c r="I104" s="123"/>
      <c r="J104" s="123"/>
      <c r="K104" s="123"/>
    </row>
    <row r="105" spans="2:11" ht="40.5" customHeight="1">
      <c r="B105" s="124" t="s">
        <v>105</v>
      </c>
      <c r="C105" s="125"/>
      <c r="D105" s="125"/>
      <c r="E105" s="125"/>
      <c r="F105" s="125"/>
      <c r="G105" s="125"/>
      <c r="H105" s="125"/>
      <c r="I105" s="125"/>
      <c r="J105" s="125"/>
      <c r="K105" s="125"/>
    </row>
    <row r="106" spans="2:11" ht="12.75" hidden="1">
      <c r="B106" s="60" t="s">
        <v>104</v>
      </c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2:11" ht="12.75" hidden="1">
      <c r="B107" s="61"/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2:11" ht="62.25" customHeight="1" hidden="1">
      <c r="B108" s="61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2:11" ht="12.75">
      <c r="B109" s="27"/>
      <c r="C109" s="27"/>
      <c r="D109" s="27"/>
      <c r="E109" s="27"/>
      <c r="F109" s="28"/>
      <c r="G109" s="27"/>
      <c r="H109" s="56" t="s">
        <v>55</v>
      </c>
      <c r="I109" s="57"/>
      <c r="J109" s="57"/>
      <c r="K109" s="57"/>
    </row>
    <row r="110" spans="2:11" ht="15.75" customHeight="1">
      <c r="B110" s="27"/>
      <c r="C110" s="27"/>
      <c r="D110" s="27"/>
      <c r="E110" s="27"/>
      <c r="F110" s="28"/>
      <c r="G110" s="27"/>
      <c r="H110" s="32"/>
      <c r="I110" s="45"/>
      <c r="J110" s="45"/>
      <c r="K110" s="38"/>
    </row>
    <row r="111" spans="2:11" ht="12.75">
      <c r="B111" s="27"/>
      <c r="C111" s="27"/>
      <c r="D111" s="27"/>
      <c r="E111" s="27"/>
      <c r="F111" s="28"/>
      <c r="G111" s="27"/>
      <c r="I111" s="47" t="s">
        <v>120</v>
      </c>
      <c r="J111" s="44"/>
      <c r="K111" s="44"/>
    </row>
    <row r="112" spans="2:11" ht="9" customHeight="1">
      <c r="B112" s="27"/>
      <c r="C112" s="27"/>
      <c r="D112" s="27"/>
      <c r="E112" s="27"/>
      <c r="F112" s="28"/>
      <c r="G112" s="27"/>
      <c r="H112" s="1"/>
      <c r="I112" s="1"/>
      <c r="J112" s="1"/>
      <c r="K112" s="1"/>
    </row>
    <row r="113" spans="2:11" ht="12.75" hidden="1">
      <c r="B113" s="51" t="s">
        <v>87</v>
      </c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2:11" ht="12.75" hidden="1"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2:11" ht="24" customHeight="1" hidden="1">
      <c r="B115" s="51"/>
      <c r="C115" s="51"/>
      <c r="D115" s="51"/>
      <c r="E115" s="51"/>
      <c r="F115" s="51"/>
      <c r="G115" s="51"/>
      <c r="H115" s="51"/>
      <c r="I115" s="51"/>
      <c r="J115" s="51"/>
      <c r="K115" s="51"/>
    </row>
    <row r="116" spans="2:11" ht="65.25" customHeight="1" hidden="1"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</sheetData>
  <sheetProtection/>
  <mergeCells count="155">
    <mergeCell ref="B94:K94"/>
    <mergeCell ref="B96:K96"/>
    <mergeCell ref="B90:C90"/>
    <mergeCell ref="D12:G12"/>
    <mergeCell ref="J12:K12"/>
    <mergeCell ref="D16:G16"/>
    <mergeCell ref="J16:K16"/>
    <mergeCell ref="D20:G20"/>
    <mergeCell ref="J20:K20"/>
    <mergeCell ref="J23:K23"/>
    <mergeCell ref="B87:C87"/>
    <mergeCell ref="B88:C88"/>
    <mergeCell ref="B89:C89"/>
    <mergeCell ref="J19:K19"/>
    <mergeCell ref="B78:C78"/>
    <mergeCell ref="B79:C79"/>
    <mergeCell ref="D76:G76"/>
    <mergeCell ref="H76:K76"/>
    <mergeCell ref="B68:D69"/>
    <mergeCell ref="E68:E69"/>
    <mergeCell ref="D22:G22"/>
    <mergeCell ref="J22:K22"/>
    <mergeCell ref="D23:G23"/>
    <mergeCell ref="J15:K15"/>
    <mergeCell ref="D18:G18"/>
    <mergeCell ref="J18:K18"/>
    <mergeCell ref="D19:G19"/>
    <mergeCell ref="B62:D62"/>
    <mergeCell ref="B80:C80"/>
    <mergeCell ref="B81:C81"/>
    <mergeCell ref="B72:D73"/>
    <mergeCell ref="E72:E73"/>
    <mergeCell ref="F72:F73"/>
    <mergeCell ref="B75:K75"/>
    <mergeCell ref="H109:K109"/>
    <mergeCell ref="B113:K116"/>
    <mergeCell ref="D10:G10"/>
    <mergeCell ref="J10:K10"/>
    <mergeCell ref="B82:C82"/>
    <mergeCell ref="B83:C83"/>
    <mergeCell ref="B84:C84"/>
    <mergeCell ref="B85:C85"/>
    <mergeCell ref="B86:C86"/>
    <mergeCell ref="D14:G14"/>
    <mergeCell ref="B92:K92"/>
    <mergeCell ref="B99:K99"/>
    <mergeCell ref="B100:K103"/>
    <mergeCell ref="B65:D65"/>
    <mergeCell ref="G65:I65"/>
    <mergeCell ref="B66:D66"/>
    <mergeCell ref="G66:I66"/>
    <mergeCell ref="B67:D67"/>
    <mergeCell ref="G67:I67"/>
    <mergeCell ref="B95:K95"/>
    <mergeCell ref="B104:K104"/>
    <mergeCell ref="B105:K105"/>
    <mergeCell ref="B106:K108"/>
    <mergeCell ref="F68:F69"/>
    <mergeCell ref="G68:I68"/>
    <mergeCell ref="G69:I69"/>
    <mergeCell ref="B70:D71"/>
    <mergeCell ref="E70:E71"/>
    <mergeCell ref="F70:F71"/>
    <mergeCell ref="B93:K93"/>
    <mergeCell ref="G62:I62"/>
    <mergeCell ref="B63:D63"/>
    <mergeCell ref="G63:I63"/>
    <mergeCell ref="B64:D64"/>
    <mergeCell ref="G64:I64"/>
    <mergeCell ref="B59:D59"/>
    <mergeCell ref="G59:I59"/>
    <mergeCell ref="B60:D60"/>
    <mergeCell ref="G60:I60"/>
    <mergeCell ref="B61:D61"/>
    <mergeCell ref="G61:I61"/>
    <mergeCell ref="B56:D57"/>
    <mergeCell ref="E56:E57"/>
    <mergeCell ref="F56:F57"/>
    <mergeCell ref="G56:I56"/>
    <mergeCell ref="G57:I57"/>
    <mergeCell ref="B58:D58"/>
    <mergeCell ref="G58:I58"/>
    <mergeCell ref="B53:D53"/>
    <mergeCell ref="G53:I53"/>
    <mergeCell ref="B54:D54"/>
    <mergeCell ref="G54:I54"/>
    <mergeCell ref="B55:D55"/>
    <mergeCell ref="G55:I55"/>
    <mergeCell ref="G48:K48"/>
    <mergeCell ref="B48:F49"/>
    <mergeCell ref="G49:I50"/>
    <mergeCell ref="J49:J50"/>
    <mergeCell ref="K49:K50"/>
    <mergeCell ref="B50:D52"/>
    <mergeCell ref="E50:E52"/>
    <mergeCell ref="F50:F52"/>
    <mergeCell ref="G51:I51"/>
    <mergeCell ref="G52:I52"/>
    <mergeCell ref="B44:D44"/>
    <mergeCell ref="G44:I44"/>
    <mergeCell ref="B45:D45"/>
    <mergeCell ref="G45:I45"/>
    <mergeCell ref="B46:D46"/>
    <mergeCell ref="B47:D47"/>
    <mergeCell ref="G47:I47"/>
    <mergeCell ref="J40:J41"/>
    <mergeCell ref="K40:K41"/>
    <mergeCell ref="B41:D41"/>
    <mergeCell ref="B42:D42"/>
    <mergeCell ref="G42:I42"/>
    <mergeCell ref="B43:D43"/>
    <mergeCell ref="G43:I43"/>
    <mergeCell ref="G37:I37"/>
    <mergeCell ref="B38:D38"/>
    <mergeCell ref="G38:I38"/>
    <mergeCell ref="B39:D39"/>
    <mergeCell ref="G39:I39"/>
    <mergeCell ref="B40:D40"/>
    <mergeCell ref="G40:I41"/>
    <mergeCell ref="B32:D32"/>
    <mergeCell ref="G32:I32"/>
    <mergeCell ref="B33:D33"/>
    <mergeCell ref="G33:I33"/>
    <mergeCell ref="B34:D37"/>
    <mergeCell ref="E34:E37"/>
    <mergeCell ref="F34:F37"/>
    <mergeCell ref="G34:I34"/>
    <mergeCell ref="G35:I35"/>
    <mergeCell ref="G36:I36"/>
    <mergeCell ref="B29:D29"/>
    <mergeCell ref="G29:I29"/>
    <mergeCell ref="B30:D30"/>
    <mergeCell ref="G30:I30"/>
    <mergeCell ref="B31:D31"/>
    <mergeCell ref="G31:I31"/>
    <mergeCell ref="B26:K26"/>
    <mergeCell ref="B28:K28"/>
    <mergeCell ref="D11:G11"/>
    <mergeCell ref="J11:K11"/>
    <mergeCell ref="D8:G8"/>
    <mergeCell ref="J8:K8"/>
    <mergeCell ref="J14:K14"/>
    <mergeCell ref="D15:G15"/>
    <mergeCell ref="D24:G24"/>
    <mergeCell ref="J24:K24"/>
    <mergeCell ref="B97:K97"/>
    <mergeCell ref="B98:K98"/>
    <mergeCell ref="B1:K1"/>
    <mergeCell ref="B2:K2"/>
    <mergeCell ref="B3:K3"/>
    <mergeCell ref="B5:K5"/>
    <mergeCell ref="D6:G6"/>
    <mergeCell ref="J6:K6"/>
    <mergeCell ref="D7:G7"/>
    <mergeCell ref="J7:K7"/>
  </mergeCells>
  <printOptions/>
  <pageMargins left="0.66" right="0.22" top="0.5905511811023623" bottom="0.5905511811023623" header="0.5118110236220472" footer="0.5118110236220472"/>
  <pageSetup horizontalDpi="300" verticalDpi="300" orientation="portrait" paperSize="9" r:id="rId3"/>
  <headerFooter alignWithMargins="0">
    <oddFooter>&amp;CPage &amp;P of &amp;N</oddFooter>
  </headerFooter>
  <rowBreaks count="2" manualBreakCount="2">
    <brk id="48" min="1" max="10" man="1"/>
    <brk id="91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Sanja</cp:lastModifiedBy>
  <cp:lastPrinted>2011-10-04T19:53:37Z</cp:lastPrinted>
  <dcterms:created xsi:type="dcterms:W3CDTF">2007-02-12T13:02:25Z</dcterms:created>
  <dcterms:modified xsi:type="dcterms:W3CDTF">2011-10-04T11:32:36Z</dcterms:modified>
  <cp:category/>
  <cp:version/>
  <cp:contentType/>
  <cp:contentStatus/>
</cp:coreProperties>
</file>