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75" windowHeight="7680" activeTab="3"/>
  </bookViews>
  <sheets>
    <sheet name="Bilans stanja" sheetId="1" r:id="rId1"/>
    <sheet name="Bilans uspeha" sheetId="2" r:id="rId2"/>
    <sheet name="Izveštaj o tokovima gotovine" sheetId="3" r:id="rId3"/>
    <sheet name="Izvestaj o promenana na kapital" sheetId="4" r:id="rId4"/>
  </sheets>
  <definedNames/>
  <calcPr fullCalcOnLoad="1"/>
</workbook>
</file>

<file path=xl/sharedStrings.xml><?xml version="1.0" encoding="utf-8"?>
<sst xmlns="http://schemas.openxmlformats.org/spreadsheetml/2006/main" count="344" uniqueCount="308">
  <si>
    <r>
      <t>Naziv pravnog lica</t>
    </r>
    <r>
      <rPr>
        <b/>
        <i/>
        <sz val="9"/>
        <color indexed="8"/>
        <rFont val="Luxi Sans"/>
        <family val="2"/>
      </rPr>
      <t>:"SOJAPROTEIN AD</t>
    </r>
  </si>
  <si>
    <t>Sedište: BEČEJ</t>
  </si>
  <si>
    <t>Matični broj:08114072</t>
  </si>
  <si>
    <t xml:space="preserve">Šifra delatnosti: </t>
  </si>
  <si>
    <t>PIB</t>
  </si>
  <si>
    <t>BILANS STANJA</t>
  </si>
  <si>
    <t xml:space="preserve"> Na dan 30.09.2011. GOD.</t>
  </si>
  <si>
    <t>-u hiljadama dinara-</t>
  </si>
  <si>
    <t>Grupa racuna,</t>
  </si>
  <si>
    <t>P O Z I C I J A</t>
  </si>
  <si>
    <t>AOP</t>
  </si>
  <si>
    <t>IZNOS</t>
  </si>
  <si>
    <t>Racun</t>
  </si>
  <si>
    <t>Tekuća god.</t>
  </si>
  <si>
    <t>Prethodna god.</t>
  </si>
  <si>
    <t>AKTIVA:</t>
  </si>
  <si>
    <t>A.STALNA IMOVINA (002+003+004+005+009)</t>
  </si>
  <si>
    <t>,001</t>
  </si>
  <si>
    <t>,00</t>
  </si>
  <si>
    <t>I. NEUPLAĆENI UPISANI KAPITAL</t>
  </si>
  <si>
    <t>,002</t>
  </si>
  <si>
    <t>.012</t>
  </si>
  <si>
    <t>II GOODWIL</t>
  </si>
  <si>
    <t>.003</t>
  </si>
  <si>
    <t>.01 bez.012</t>
  </si>
  <si>
    <t>III. NEMATERIJALNA ULAGANJA</t>
  </si>
  <si>
    <t>.004</t>
  </si>
  <si>
    <t xml:space="preserve">IV. NEKRETNINE,POSTROJENJA,OPREMA I BIOLOŠKA </t>
  </si>
  <si>
    <t>SREDSTVA  (006+007+008)</t>
  </si>
  <si>
    <t>.005</t>
  </si>
  <si>
    <t>,020,022,023,</t>
  </si>
  <si>
    <t>,026,027(deo)</t>
  </si>
  <si>
    <t>1.Nekretnine,postrojenja i oprema</t>
  </si>
  <si>
    <t>.006</t>
  </si>
  <si>
    <t>028 (deo),029</t>
  </si>
  <si>
    <t>.024,027(deo)</t>
  </si>
  <si>
    <t>2.Investicione nekretnine</t>
  </si>
  <si>
    <t>.007</t>
  </si>
  <si>
    <t>.028(deo),</t>
  </si>
  <si>
    <t>.021,025,027(deo)</t>
  </si>
  <si>
    <t>3.Biološka  sredstva</t>
  </si>
  <si>
    <t>.008</t>
  </si>
  <si>
    <t>028(deo)</t>
  </si>
  <si>
    <t>V. DUGOROČNI FINANSIJSKI PLASMANI (010+011)</t>
  </si>
  <si>
    <t>.009</t>
  </si>
  <si>
    <t>,030do032,039deo</t>
  </si>
  <si>
    <t xml:space="preserve">1.Učešće u kapitalu </t>
  </si>
  <si>
    <t>.010</t>
  </si>
  <si>
    <t>.033do038,039deo</t>
  </si>
  <si>
    <t>2.Ostali dugoročni finansijski plasmani</t>
  </si>
  <si>
    <t>.011</t>
  </si>
  <si>
    <t>minus 037</t>
  </si>
  <si>
    <t>B. OBRTNA IMOVINA (013+014+015+021)</t>
  </si>
  <si>
    <t>10 d0 13,15</t>
  </si>
  <si>
    <t>I. ZALIHE</t>
  </si>
  <si>
    <t>.013</t>
  </si>
  <si>
    <t>POSLOVANJA KOJE SE OBUSTAVLJA</t>
  </si>
  <si>
    <t>.014</t>
  </si>
  <si>
    <t>IiI. KRATKOROČNA POTRAŽIVANJA,PLASMANI I</t>
  </si>
  <si>
    <t>GOTOVINA (016+017+018+019+020)</t>
  </si>
  <si>
    <t>.015</t>
  </si>
  <si>
    <t>20,21i 22,osim223</t>
  </si>
  <si>
    <t>1.Potraživanja</t>
  </si>
  <si>
    <t>.016</t>
  </si>
  <si>
    <t>2.Potraživanja za više plaćeni porez na dobitak</t>
  </si>
  <si>
    <t>.017</t>
  </si>
  <si>
    <t>23 minus 237</t>
  </si>
  <si>
    <t>3.Kratkoročni finansijski plasmani</t>
  </si>
  <si>
    <t>.018</t>
  </si>
  <si>
    <t>4.Gotovinski ekvivalenti i gotovina</t>
  </si>
  <si>
    <t>.019</t>
  </si>
  <si>
    <t>27 i 28 osim 288</t>
  </si>
  <si>
    <t>4.Porez na dodatu vrednost i aktivna vr.razgraničenja</t>
  </si>
  <si>
    <t>.020</t>
  </si>
  <si>
    <t>IV. ODLOŽENA PORESKA SREDSTVA</t>
  </si>
  <si>
    <t>.021</t>
  </si>
  <si>
    <t>V. POSLOVNA IMOVINA  (001+012)</t>
  </si>
  <si>
    <t>.022</t>
  </si>
  <si>
    <t>G. GUBITAK IZNAD VISINE KAPITALA</t>
  </si>
  <si>
    <t>.023</t>
  </si>
  <si>
    <t>D. UKUPNA AKTIVA  (022+023)</t>
  </si>
  <si>
    <t>.024</t>
  </si>
  <si>
    <t>Đ. VANBILANSNA AKTIVA</t>
  </si>
  <si>
    <t>.025</t>
  </si>
  <si>
    <t>PASIVA</t>
  </si>
  <si>
    <t>A.KAPITAL (102+103+104+105+106-107+108-109-110)</t>
  </si>
  <si>
    <t>I.OSNOVNI I OSTALI KAPITAL</t>
  </si>
  <si>
    <t>II. NEUPLAĆENI UPISANI KAPITAL</t>
  </si>
  <si>
    <t>III. REZERVE</t>
  </si>
  <si>
    <t>330 i 331</t>
  </si>
  <si>
    <t>IV. REVALORIZACIONE REZERVE</t>
  </si>
  <si>
    <t>V. NEREALIZOVANI DOBITCI PO OSNOVU HARTIJA OD VREDNOSTI</t>
  </si>
  <si>
    <t>VI. NEREALIZOVANI GUBICI PO OSNOVU HARTIJA OD VREDNOSTI</t>
  </si>
  <si>
    <t>VII. NERASPOREĐEN DOBITAK</t>
  </si>
  <si>
    <t>VIII. GUBITAK</t>
  </si>
  <si>
    <t>037 I 237</t>
  </si>
  <si>
    <t>IX. OTKUPLJENE SOPSTVENE AKCIJE</t>
  </si>
  <si>
    <t>B.DUGOROČNA REZER.I OBAVEZE (112+113+116)</t>
  </si>
  <si>
    <t>I. DUGOROČNA REZERVISANJA</t>
  </si>
  <si>
    <t>II. DUGOROČNE OBAVEZE (114+115)</t>
  </si>
  <si>
    <t>414 I 415</t>
  </si>
  <si>
    <t>1.Dugoročni krediti</t>
  </si>
  <si>
    <t>41 bez414 i 415</t>
  </si>
  <si>
    <t>2.Ostale dugoročne obaveze</t>
  </si>
  <si>
    <t>III. KRATKOROČNE OBAVEZE (117+118+119+120+I121+I122)</t>
  </si>
  <si>
    <t>42,osim 427</t>
  </si>
  <si>
    <t>1.Kratkoročne finansijske obaveze</t>
  </si>
  <si>
    <t>2.Obaveze po osnovu sredstava namenjenih prodaji i</t>
  </si>
  <si>
    <t>sredstava poslovanja koje se obustavlja</t>
  </si>
  <si>
    <t>43 i 44</t>
  </si>
  <si>
    <t>3.Obaveze iz poslovanja</t>
  </si>
  <si>
    <t>45 I 46</t>
  </si>
  <si>
    <t>4.Ostale kratkoročne obaveze</t>
  </si>
  <si>
    <t>47 i 48,osim 481 i 49 osim 498</t>
  </si>
  <si>
    <t>5.Obaveze po osnovu PDV-a i ostalih javnih prihoda i pasivna vremenska razgraničenja</t>
  </si>
  <si>
    <t>6.Obaveze po osnovu poreza na dobitak</t>
  </si>
  <si>
    <t>IV. ODLOŽENE PORESKE OBAVEZE</t>
  </si>
  <si>
    <t>G. UKUPNA PASIVA(101+111+123)</t>
  </si>
  <si>
    <t>D.VANBILANSNA PASIVA</t>
  </si>
  <si>
    <t>U  Bečeju                            Lice odgovorno za sastavljanje bilansa</t>
  </si>
  <si>
    <t>Direktor</t>
  </si>
  <si>
    <t xml:space="preserve"> </t>
  </si>
  <si>
    <t>II.STAL. SREDST. NAMENJ. PROD. I SREDST.</t>
  </si>
  <si>
    <r>
      <t xml:space="preserve">Dana  30.09.2011.                   Anđelković Dragana                                                      Pavlović </t>
    </r>
    <r>
      <rPr>
        <b/>
        <i/>
        <sz val="9"/>
        <color indexed="8"/>
        <rFont val="Luxi Sans"/>
        <family val="0"/>
      </rPr>
      <t xml:space="preserve"> Branislava</t>
    </r>
  </si>
  <si>
    <r>
      <t>Naziv pravnog lica:</t>
    </r>
    <r>
      <rPr>
        <b/>
        <i/>
        <sz val="11"/>
        <color indexed="8"/>
        <rFont val="Luxi Sans"/>
        <family val="2"/>
      </rPr>
      <t>"SOJAPROTEIN" AD</t>
    </r>
  </si>
  <si>
    <t>Sedište:BEČEJ</t>
  </si>
  <si>
    <t>Poreski identigikacioni broj:100741587</t>
  </si>
  <si>
    <t>BILANS USPEHA</t>
  </si>
  <si>
    <t>Nap.</t>
  </si>
  <si>
    <t>Broj</t>
  </si>
  <si>
    <t>A.PRIHODI I RASHODI IZ REDOVNOG POSLOVANJA</t>
  </si>
  <si>
    <t>I.POSLOVNI PRIHODI  (202+203+204-205+206)</t>
  </si>
  <si>
    <t>60 i 61</t>
  </si>
  <si>
    <t>1.Prihodi od prodaje</t>
  </si>
  <si>
    <t>2.Prihodi od aktiviranja učinaka i robe</t>
  </si>
  <si>
    <t>3.Povećanje vrednosti zaliha učinaka</t>
  </si>
  <si>
    <t>4.Smanjenje vrednosti zaliha učinaka</t>
  </si>
  <si>
    <t>64 i 65</t>
  </si>
  <si>
    <t>5.Ostali poslovni prihodi</t>
  </si>
  <si>
    <t>II.POSLOVNI RASHODI (208 do 212)</t>
  </si>
  <si>
    <t>1.Nabavna vrednost prodate robe</t>
  </si>
  <si>
    <t>2.Troškovi materijala</t>
  </si>
  <si>
    <t>3.Troškovi zarada,naknada zarada i ostali lični rashodi</t>
  </si>
  <si>
    <t>4.Troškovi amortizacije i rezervisanja</t>
  </si>
  <si>
    <t>53 i 55</t>
  </si>
  <si>
    <t>5.Ostali poslovni rashodi</t>
  </si>
  <si>
    <t>III. POSLOVNI DOBITAK  (201-207)</t>
  </si>
  <si>
    <t>IV. POSLOVNI GUBITAK  (207-201)</t>
  </si>
  <si>
    <t>V. FINANSIJSKI PRIHODI</t>
  </si>
  <si>
    <t>VI. FINANSIJSKI RASHODI</t>
  </si>
  <si>
    <t>67 i 68</t>
  </si>
  <si>
    <t>VII. OSTALI PRIHODI</t>
  </si>
  <si>
    <t>57 i 58</t>
  </si>
  <si>
    <t>VIII. OSTALI RASHODI</t>
  </si>
  <si>
    <t xml:space="preserve">IX.DOBITAK IZ REDOVNOG POSLOVANJA </t>
  </si>
  <si>
    <t>PRE OPOREZIVANJA (213-214+215-216+217-218)</t>
  </si>
  <si>
    <t>X.GUBITAK IZ REDOVNOG POSLOVANJA</t>
  </si>
  <si>
    <t>PRE OPOREZIVANJA (214-213-215+216-217+218)</t>
  </si>
  <si>
    <t>69-59</t>
  </si>
  <si>
    <t>XI.NETO DOBITAK POSLOVANJA KOJE SE OBUSTAVLJA</t>
  </si>
  <si>
    <t>59-69</t>
  </si>
  <si>
    <t>XII.NETO GUBITAK POSLOVANJA KOJE SE OBUSTAVLJA</t>
  </si>
  <si>
    <t>B. DOBITAK  PRE OPOREZIVANJA  (219-220+221-222)</t>
  </si>
  <si>
    <t>V. GUBITAK PRE OPOREZIVANJA (220-219+222-221)</t>
  </si>
  <si>
    <t>G.POREZ NA DOBITAK</t>
  </si>
  <si>
    <t>1.Poreski rashod perioda</t>
  </si>
  <si>
    <t>2.Odloženi poreski rashodi perioda</t>
  </si>
  <si>
    <t>3.Odloženi poreski prihodi perioda</t>
  </si>
  <si>
    <t>D.ISPLAĆENA LIČNA PRIMANJA POSLODAVCU</t>
  </si>
  <si>
    <t>Đ. NETO DOBITAK  (223-224-225-226+227-228)</t>
  </si>
  <si>
    <t>E. NETO GUBITAK (224-223+225+226-227+228)</t>
  </si>
  <si>
    <t>Ž.NETO DOBITAK KOJI PRIPADA MANJINSKIM ULAGAČIMA</t>
  </si>
  <si>
    <t>Z.NETO DOBITAK KOJI PRIPADA VLASN.MATIČNOG PR.LICA</t>
  </si>
  <si>
    <t>I.ZARADA PO AKCIJI</t>
  </si>
  <si>
    <t>1.Osnovna zarada po akciji</t>
  </si>
  <si>
    <t>2.Umanjena (razvodnjena) zarada po akciji</t>
  </si>
  <si>
    <t>U Bečeju, dana   30.09.2011.       Lice odgovorno za sastavljanje bilansa</t>
  </si>
  <si>
    <t xml:space="preserve">                                           Anđelković  Dragana</t>
  </si>
  <si>
    <t>Pavlović Branislava</t>
  </si>
  <si>
    <t>Naziv pravnog lica:SOJAPROTEIN AD</t>
  </si>
  <si>
    <t>Šifra delatnosti:1041</t>
  </si>
  <si>
    <t>Poreski identigikacioni broj100741587</t>
  </si>
  <si>
    <t xml:space="preserve">          </t>
  </si>
  <si>
    <t>IZVEŠTAJ O PROMENAMA NA KAPITALU</t>
  </si>
  <si>
    <t>Red.</t>
  </si>
  <si>
    <t>O  P  I  S</t>
  </si>
  <si>
    <t>Osnovni</t>
  </si>
  <si>
    <t>Ostali</t>
  </si>
  <si>
    <t>Neuplać.</t>
  </si>
  <si>
    <t>Emis.</t>
  </si>
  <si>
    <t>Rezerve</t>
  </si>
  <si>
    <t>Revaloriz.</t>
  </si>
  <si>
    <t>Nerealiz.</t>
  </si>
  <si>
    <t>Neraspor.</t>
  </si>
  <si>
    <t>Gubitak</t>
  </si>
  <si>
    <t>Otkupljene</t>
  </si>
  <si>
    <t>Ukupno</t>
  </si>
  <si>
    <t xml:space="preserve">Gubitak </t>
  </si>
  <si>
    <t>broj</t>
  </si>
  <si>
    <t>kapital</t>
  </si>
  <si>
    <t>upisani</t>
  </si>
  <si>
    <t>premija</t>
  </si>
  <si>
    <t>(rn 321,</t>
  </si>
  <si>
    <t>rezerve</t>
  </si>
  <si>
    <t>dobici</t>
  </si>
  <si>
    <t>gubici</t>
  </si>
  <si>
    <t>dobitak</t>
  </si>
  <si>
    <t>do visine</t>
  </si>
  <si>
    <t>sopstvene</t>
  </si>
  <si>
    <t>(kol.2+3+</t>
  </si>
  <si>
    <t>iznad vis.</t>
  </si>
  <si>
    <t>(grupa 30</t>
  </si>
  <si>
    <t>(rn 309)</t>
  </si>
  <si>
    <t>( rn 320 )</t>
  </si>
  <si>
    <t>322)</t>
  </si>
  <si>
    <t>(grupa 330 i 331)</t>
  </si>
  <si>
    <t>po osnovu hart.od vredn.</t>
  </si>
  <si>
    <t>(grupa 34)</t>
  </si>
  <si>
    <t>kapitala</t>
  </si>
  <si>
    <t>akcije i udeli</t>
  </si>
  <si>
    <t>4+5+6+7+</t>
  </si>
  <si>
    <t>bez 309)</t>
  </si>
  <si>
    <t>(grupa 31)</t>
  </si>
  <si>
    <t>rač.332</t>
  </si>
  <si>
    <t>(račun 333)</t>
  </si>
  <si>
    <t>(grupa 35)</t>
  </si>
  <si>
    <t>(rn 037,237)</t>
  </si>
  <si>
    <t>8-9+10-11-12)</t>
  </si>
  <si>
    <t>(grupa 29)</t>
  </si>
  <si>
    <t>Stanje na dan 01.01.prethodne god.2010</t>
  </si>
  <si>
    <t>Ispravka meterijalno značajnih grešaka i</t>
  </si>
  <si>
    <t>prom.račun.polit. u preth.godini-povećanje</t>
  </si>
  <si>
    <t>prom.račun.polit. u preth.godini-smanjenje</t>
  </si>
  <si>
    <t>Korigovano početno stanje na dan 01.01.</t>
  </si>
  <si>
    <t>prethodne godine 2010.( 1+2-3)</t>
  </si>
  <si>
    <t>Ukupna povećanja u prethodnoj godini</t>
  </si>
  <si>
    <t>Ukupna smenjenja u prethodnoj godini</t>
  </si>
  <si>
    <t>Stanje na dan 31.12.preth.god.2010(4+5-6)</t>
  </si>
  <si>
    <t>prom.račun.polit. u tekućoj god.-povećanje</t>
  </si>
  <si>
    <t>prom.račun.polit. u tekućoj god.-smanjenje</t>
  </si>
  <si>
    <t>tekuće godine __________( 7+8-9)</t>
  </si>
  <si>
    <t>Ukupna povećanja u tekućoj godini</t>
  </si>
  <si>
    <t>Ukupna smenjenja u tekućoj godini</t>
  </si>
  <si>
    <t>Stanje na dan 30.09.tekuće godine 2011.</t>
  </si>
  <si>
    <t>(10+11-12)</t>
  </si>
  <si>
    <t>U  Bečeju 30.09.2011.</t>
  </si>
  <si>
    <t>Lice odgovorno za sastavljanje bilansa</t>
  </si>
  <si>
    <t xml:space="preserve">      Anđelković  Dragana</t>
  </si>
  <si>
    <t xml:space="preserve">            Pavlović  Branislava</t>
  </si>
  <si>
    <r>
      <t>Naziv pravnog lica:</t>
    </r>
    <r>
      <rPr>
        <b/>
        <i/>
        <sz val="10"/>
        <color indexed="8"/>
        <rFont val="Luxi Sans"/>
        <family val="2"/>
      </rPr>
      <t>"SOJAPROTEIN AD  Bečej</t>
    </r>
  </si>
  <si>
    <t>PIB:  100741587</t>
  </si>
  <si>
    <t>Šifra delatnosti: 1041</t>
  </si>
  <si>
    <t xml:space="preserve">                                 IZVEŠTAJ O TOKOVIMA GOTOVINE</t>
  </si>
  <si>
    <t xml:space="preserve">                            U periodu od 01.01. - 30.09.2011.</t>
  </si>
  <si>
    <t>A.TOKOVI GOTOVINE IZ POSLOVNIH AKTIVNOSTI</t>
  </si>
  <si>
    <t xml:space="preserve">   I. Prilivi gotovine iz poslovnih aktivnosti ( 1 do 3 )</t>
  </si>
  <si>
    <t xml:space="preserve">      1.Prodaja i primljeni avansi</t>
  </si>
  <si>
    <t xml:space="preserve">      2.Primljene kamate iz poslovnih aktivnosti</t>
  </si>
  <si>
    <t xml:space="preserve">      3.Ostali prihodi iz redovnog poslovanja</t>
  </si>
  <si>
    <t xml:space="preserve">   II. Odlivi gotovine iz poslovnih aktivnosti (1 do 5 )</t>
  </si>
  <si>
    <t xml:space="preserve">      1.Isplata dobavljačima i dati avansi</t>
  </si>
  <si>
    <t xml:space="preserve">      2.Zarade,naknade zarada i ostali lični rashodi</t>
  </si>
  <si>
    <t xml:space="preserve">      3.Plaćene kamate</t>
  </si>
  <si>
    <t xml:space="preserve">      4.Porez na dobitak</t>
  </si>
  <si>
    <t xml:space="preserve">      5.Plaćanja po osnovu ostalih javnih prihoda</t>
  </si>
  <si>
    <t xml:space="preserve">   III. Neto priliv gotovine iz poslovnih aktivnosti (I-II)</t>
  </si>
  <si>
    <t xml:space="preserve">   IV. Neto odliv gotovine iz poslovnih aktivnosti ( II-I )</t>
  </si>
  <si>
    <t>B.TOKOVI GOTOVINE IZ AKTIVNOSTI INVESTIRANJA</t>
  </si>
  <si>
    <t xml:space="preserve">    I.Prilivi gotovine iz aktivnosti investiranja ( 1 do 5 )</t>
  </si>
  <si>
    <t xml:space="preserve">      1.Prodaja akcija i udela (neto priliv)</t>
  </si>
  <si>
    <t xml:space="preserve">      2.Prodaja nematerijalnih ulaganja,nekretnina,postrojenja</t>
  </si>
  <si>
    <t xml:space="preserve">          Opreme i bioloških sredstava</t>
  </si>
  <si>
    <t xml:space="preserve">       3.Ostali finansijski plasmani (neto priliv )</t>
  </si>
  <si>
    <t xml:space="preserve">      4.Primljene kamate iz aktivnosti finansiranja</t>
  </si>
  <si>
    <t xml:space="preserve">      5.Primljene dividende</t>
  </si>
  <si>
    <t xml:space="preserve">    II.Odlivi gotovine iz aktivnosti investiranja (1 do 3 )</t>
  </si>
  <si>
    <t xml:space="preserve">      1.Kupovina akcija i udela (neto odlivi )</t>
  </si>
  <si>
    <t xml:space="preserve">      2.Kupovina nematerijalnih ulaganja,nekretnina,postrojenja</t>
  </si>
  <si>
    <t xml:space="preserve">        Opreme i bioloških sredstava</t>
  </si>
  <si>
    <t xml:space="preserve">      3.Ostali finansijski plasmani ( neto odliv )</t>
  </si>
  <si>
    <t xml:space="preserve">    III. Neto priliv gotovine iz aktivnosti investiranja ( I-II )</t>
  </si>
  <si>
    <t xml:space="preserve">    IV. Neto odliv gotovine iz aktivnosti investiranja ( II-I )</t>
  </si>
  <si>
    <t>V.TOKOVI GOTOVINE IZ AKTIVNOSTI FINANSIRANJA</t>
  </si>
  <si>
    <t xml:space="preserve">    I.Prilivi gotovine iz aktivnosti finansiranja (1 do 3 )</t>
  </si>
  <si>
    <t xml:space="preserve">      1.Uvećanje osnovnog kapitala</t>
  </si>
  <si>
    <t xml:space="preserve">      2.Dugoročni i kratkoročni krediti (neto priliv )</t>
  </si>
  <si>
    <t xml:space="preserve">      3.Ostale dugoročne i kratkoročne obaveze</t>
  </si>
  <si>
    <t xml:space="preserve">    II.Odlivi gotovine iz aktivnosti finansiranja (1 do 4 )</t>
  </si>
  <si>
    <t xml:space="preserve">      1.Otkup sopstvenih akcija i udela</t>
  </si>
  <si>
    <t xml:space="preserve">      2.Dugoročni i kratkoročni krediti i ostele obaveze (neto priliv)</t>
  </si>
  <si>
    <t xml:space="preserve">      3.Finansijski lizing</t>
  </si>
  <si>
    <t xml:space="preserve">      4.Isplaćene dividende</t>
  </si>
  <si>
    <t xml:space="preserve">     III. Neto priliv gotovine iz aktivnosti finansiranja ( I-II )</t>
  </si>
  <si>
    <t xml:space="preserve">     IV. Neto odliv gotovine iz aktivnosti finansiranja ( II-I )</t>
  </si>
  <si>
    <t>G. SVEGA PRILIVI GOTOVINE ( 301+313+325 )</t>
  </si>
  <si>
    <t>D. SVEGA ODLIVI GOTOVINE  (305+319+329)</t>
  </si>
  <si>
    <t>Đ. NETO PRILIVI GOTOVINE ( 336-337 )</t>
  </si>
  <si>
    <t>E. NETO ODLIV GOTOVINE ( 337 – 336 )</t>
  </si>
  <si>
    <t>Ž. GOTOVINA NA POČETKU OBRAČUNSKOG PERIODA</t>
  </si>
  <si>
    <t>Z. POZITI.KURSNE RAZLIKE PO OSNOVU PRER.GOTOVINE</t>
  </si>
  <si>
    <t>I. NEGAT.KURSNE RAZLIKE PO OSNOVU PRER.GOTOVINE</t>
  </si>
  <si>
    <t>J. GOTOVINA NA KRAJU OBR.PERIODA (338-339+340+341-342)</t>
  </si>
  <si>
    <t>U Bečeju 30.09.2011.     Lice odgovorno za sastavljanje bilansa</t>
  </si>
  <si>
    <t xml:space="preserve">                  Direktor</t>
  </si>
  <si>
    <t xml:space="preserve">                                                    Anđelković  Dragana                          Pavlović  Branislava</t>
  </si>
  <si>
    <t xml:space="preserve">                         U PERIODU OD 01.01.-30.09.2011.</t>
  </si>
  <si>
    <t xml:space="preserve">                                                                    U periodu od 01.01.-30.09.2011.                                  -  u hiljadama dinara-</t>
  </si>
  <si>
    <t>u hiljadama dinara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</si>
</sst>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7">
    <font>
      <sz val="10"/>
      <name val="Arial"/>
      <family val="0"/>
    </font>
    <font>
      <i/>
      <sz val="9"/>
      <color indexed="8"/>
      <name val="Luxi Sans"/>
      <family val="2"/>
    </font>
    <font>
      <b/>
      <i/>
      <sz val="9"/>
      <color indexed="8"/>
      <name val="Luxi Sans"/>
      <family val="2"/>
    </font>
    <font>
      <sz val="9"/>
      <name val="Arial"/>
      <family val="2"/>
    </font>
    <font>
      <i/>
      <sz val="8"/>
      <color indexed="8"/>
      <name val="Luxi Sans"/>
      <family val="2"/>
    </font>
    <font>
      <b/>
      <i/>
      <sz val="11"/>
      <color indexed="8"/>
      <name val="Luxi Sans"/>
      <family val="2"/>
    </font>
    <font>
      <b/>
      <i/>
      <sz val="8"/>
      <color indexed="8"/>
      <name val="Luxi Sans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color indexed="8"/>
      <name val="Luxi Sans"/>
      <family val="2"/>
    </font>
    <font>
      <b/>
      <i/>
      <sz val="10"/>
      <color indexed="8"/>
      <name val="Luxi Sans"/>
      <family val="2"/>
    </font>
    <font>
      <b/>
      <i/>
      <sz val="13"/>
      <color indexed="8"/>
      <name val="Luxi Sans"/>
      <family val="2"/>
    </font>
    <font>
      <i/>
      <sz val="11"/>
      <color indexed="8"/>
      <name val="Luxi San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1" fillId="0" borderId="1" xfId="19" applyFont="1" applyBorder="1" applyAlignment="1">
      <alignment horizontal="center" vertical="center"/>
      <protection/>
    </xf>
    <xf numFmtId="0" fontId="1" fillId="0" borderId="2" xfId="19" applyFont="1" applyBorder="1" applyAlignment="1">
      <alignment horizontal="center" vertical="center"/>
      <protection/>
    </xf>
    <xf numFmtId="4" fontId="1" fillId="0" borderId="3" xfId="19" applyNumberFormat="1" applyFont="1" applyBorder="1" applyAlignment="1">
      <alignment horizontal="center" vertical="center"/>
      <protection/>
    </xf>
    <xf numFmtId="3" fontId="4" fillId="0" borderId="3" xfId="19" applyNumberFormat="1" applyFont="1" applyBorder="1" applyAlignment="1">
      <alignment horizontal="center" vertical="center"/>
      <protection/>
    </xf>
    <xf numFmtId="3" fontId="12" fillId="0" borderId="1" xfId="0" applyNumberFormat="1" applyFont="1" applyFill="1" applyBorder="1" applyAlignment="1">
      <alignment/>
    </xf>
    <xf numFmtId="3" fontId="1" fillId="0" borderId="1" xfId="19" applyNumberFormat="1" applyFont="1" applyBorder="1" applyAlignment="1">
      <alignment horizontal="center" vertical="center"/>
      <protection/>
    </xf>
    <xf numFmtId="0" fontId="1" fillId="0" borderId="4" xfId="19" applyFont="1" applyBorder="1" applyAlignment="1">
      <alignment vertical="center"/>
      <protection/>
    </xf>
    <xf numFmtId="0" fontId="2" fillId="0" borderId="4" xfId="19" applyFont="1" applyBorder="1" applyAlignment="1">
      <alignment vertical="center"/>
      <protection/>
    </xf>
    <xf numFmtId="4" fontId="1" fillId="0" borderId="4" xfId="19" applyNumberFormat="1" applyFont="1" applyBorder="1" applyAlignment="1">
      <alignment vertical="center"/>
      <protection/>
    </xf>
    <xf numFmtId="3" fontId="1" fillId="0" borderId="4" xfId="19" applyNumberFormat="1" applyFont="1" applyBorder="1" applyAlignment="1">
      <alignment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vertical="center"/>
      <protection/>
    </xf>
    <xf numFmtId="0" fontId="1" fillId="0" borderId="3" xfId="19" applyFont="1" applyBorder="1" applyAlignment="1">
      <alignment vertical="center"/>
      <protection/>
    </xf>
    <xf numFmtId="3" fontId="2" fillId="0" borderId="3" xfId="19" applyNumberFormat="1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3" fontId="1" fillId="0" borderId="1" xfId="19" applyNumberFormat="1" applyFont="1" applyBorder="1" applyAlignment="1">
      <alignment vertical="center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1" fillId="0" borderId="1" xfId="19" applyNumberFormat="1" applyFont="1" applyFill="1" applyBorder="1" applyAlignment="1">
      <alignment horizontal="right" vertical="center"/>
      <protection/>
    </xf>
    <xf numFmtId="3" fontId="1" fillId="0" borderId="1" xfId="19" applyNumberFormat="1" applyFont="1" applyFill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0" fontId="1" fillId="0" borderId="4" xfId="19" applyFont="1" applyBorder="1" applyAlignment="1">
      <alignment horizontal="center" vertical="center"/>
      <protection/>
    </xf>
    <xf numFmtId="0" fontId="6" fillId="0" borderId="4" xfId="19" applyFont="1" applyBorder="1" applyAlignment="1">
      <alignment vertical="center"/>
      <protection/>
    </xf>
    <xf numFmtId="0" fontId="6" fillId="0" borderId="3" xfId="19" applyFont="1" applyBorder="1" applyAlignment="1">
      <alignment vertical="center"/>
      <protection/>
    </xf>
    <xf numFmtId="3" fontId="2" fillId="0" borderId="1" xfId="19" applyNumberFormat="1" applyFont="1" applyBorder="1" applyAlignment="1">
      <alignment vertical="center"/>
      <protection/>
    </xf>
    <xf numFmtId="4" fontId="1" fillId="0" borderId="1" xfId="19" applyNumberFormat="1" applyFont="1" applyBorder="1" applyAlignment="1">
      <alignment vertical="center"/>
      <protection/>
    </xf>
    <xf numFmtId="0" fontId="3" fillId="0" borderId="0" xfId="19" applyFont="1" applyAlignment="1">
      <alignment vertical="center"/>
      <protection/>
    </xf>
    <xf numFmtId="0" fontId="7" fillId="0" borderId="0" xfId="0" applyFont="1" applyAlignment="1">
      <alignment horizontal="center"/>
    </xf>
    <xf numFmtId="0" fontId="1" fillId="0" borderId="0" xfId="19" applyFont="1" applyFill="1">
      <alignment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10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10" fillId="0" borderId="3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horizontal="center" vertical="center"/>
      <protection/>
    </xf>
    <xf numFmtId="4" fontId="1" fillId="0" borderId="1" xfId="19" applyNumberFormat="1" applyFont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0" fontId="15" fillId="0" borderId="4" xfId="0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/>
    </xf>
    <xf numFmtId="0" fontId="13" fillId="0" borderId="3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0" fontId="12" fillId="0" borderId="4" xfId="0" applyFont="1" applyFill="1" applyBorder="1" applyAlignment="1">
      <alignment horizontal="center"/>
    </xf>
    <xf numFmtId="3" fontId="12" fillId="0" borderId="4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J27" sqref="J27"/>
    </sheetView>
  </sheetViews>
  <sheetFormatPr defaultColWidth="9.140625" defaultRowHeight="12.75"/>
  <cols>
    <col min="1" max="1" width="12.57421875" style="2" customWidth="1"/>
    <col min="2" max="2" width="39.28125" style="2" customWidth="1"/>
    <col min="3" max="3" width="5.7109375" style="2" customWidth="1"/>
    <col min="4" max="4" width="4.8515625" style="2" customWidth="1"/>
    <col min="5" max="5" width="12.7109375" style="2" customWidth="1"/>
    <col min="6" max="6" width="12.28125" style="2" customWidth="1"/>
    <col min="7" max="7" width="11.28125" style="2" customWidth="1"/>
    <col min="8" max="8" width="18.28125" style="3" customWidth="1"/>
    <col min="9" max="9" width="17.421875" style="3" customWidth="1"/>
    <col min="10" max="16384" width="11.281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1" t="s">
        <v>1</v>
      </c>
      <c r="B2" s="1"/>
      <c r="C2" s="1"/>
      <c r="D2" s="1"/>
      <c r="E2" s="1"/>
      <c r="F2" s="1"/>
    </row>
    <row r="3" spans="1:6" ht="15" customHeight="1">
      <c r="A3" s="1" t="s">
        <v>2</v>
      </c>
      <c r="B3" s="1"/>
      <c r="C3" s="1"/>
      <c r="D3" s="1"/>
      <c r="E3" s="1"/>
      <c r="F3" s="1"/>
    </row>
    <row r="4" spans="1:6" ht="15" customHeight="1">
      <c r="A4" s="1" t="s">
        <v>3</v>
      </c>
      <c r="B4" s="1">
        <v>1041</v>
      </c>
      <c r="C4" s="1"/>
      <c r="D4" s="1"/>
      <c r="E4" s="1"/>
      <c r="F4" s="1"/>
    </row>
    <row r="5" spans="1:6" ht="15" customHeight="1">
      <c r="A5" s="1" t="s">
        <v>4</v>
      </c>
      <c r="B5" s="1">
        <v>100741587</v>
      </c>
      <c r="C5" s="1"/>
      <c r="D5" s="1"/>
      <c r="E5" s="1"/>
      <c r="F5" s="1"/>
    </row>
    <row r="6" spans="1:6" ht="24" customHeight="1">
      <c r="A6" s="85" t="s">
        <v>5</v>
      </c>
      <c r="B6" s="85"/>
      <c r="C6" s="85"/>
      <c r="D6" s="85"/>
      <c r="E6" s="85"/>
      <c r="F6" s="85"/>
    </row>
    <row r="7" spans="1:6" ht="15" customHeight="1">
      <c r="A7" s="86" t="s">
        <v>6</v>
      </c>
      <c r="B7" s="86"/>
      <c r="C7" s="86"/>
      <c r="D7" s="86"/>
      <c r="E7" s="86"/>
      <c r="F7" s="86"/>
    </row>
    <row r="8" ht="15" customHeight="1">
      <c r="E8" s="1" t="s">
        <v>7</v>
      </c>
    </row>
    <row r="10" spans="1:6" ht="15" customHeight="1">
      <c r="A10" s="5" t="s">
        <v>8</v>
      </c>
      <c r="B10" s="5" t="s">
        <v>9</v>
      </c>
      <c r="C10" s="5" t="s">
        <v>10</v>
      </c>
      <c r="D10" s="6"/>
      <c r="E10" s="87" t="s">
        <v>11</v>
      </c>
      <c r="F10" s="87"/>
    </row>
    <row r="11" spans="1:6" ht="15" customHeight="1">
      <c r="A11" s="5" t="s">
        <v>12</v>
      </c>
      <c r="B11" s="7"/>
      <c r="C11" s="5"/>
      <c r="D11" s="5"/>
      <c r="E11" s="8" t="s">
        <v>13</v>
      </c>
      <c r="F11" s="9" t="s">
        <v>14</v>
      </c>
    </row>
    <row r="12" spans="1:6" ht="15" customHeight="1">
      <c r="A12" s="5">
        <v>1</v>
      </c>
      <c r="B12" s="5">
        <v>2</v>
      </c>
      <c r="C12" s="5">
        <v>3</v>
      </c>
      <c r="D12" s="5"/>
      <c r="E12" s="5">
        <v>5</v>
      </c>
      <c r="F12" s="5">
        <v>6</v>
      </c>
    </row>
    <row r="13" spans="1:6" ht="19.5" customHeight="1">
      <c r="A13" s="7"/>
      <c r="B13" s="10" t="s">
        <v>15</v>
      </c>
      <c r="C13" s="7"/>
      <c r="D13" s="7"/>
      <c r="E13" s="7"/>
      <c r="F13" s="7"/>
    </row>
    <row r="14" spans="1:6" ht="18" customHeight="1">
      <c r="A14" s="7"/>
      <c r="B14" s="10" t="s">
        <v>16</v>
      </c>
      <c r="C14" s="5" t="s">
        <v>17</v>
      </c>
      <c r="D14" s="5"/>
      <c r="E14" s="11">
        <f>E15+E16+E17+E19+E27</f>
        <v>7473945</v>
      </c>
      <c r="F14" s="11">
        <f>F15+F16+F17+F19+F27</f>
        <v>4948445</v>
      </c>
    </row>
    <row r="15" spans="1:6" ht="18" customHeight="1">
      <c r="A15" s="5" t="s">
        <v>18</v>
      </c>
      <c r="B15" s="7" t="s">
        <v>19</v>
      </c>
      <c r="C15" s="5" t="s">
        <v>20</v>
      </c>
      <c r="D15" s="5"/>
      <c r="E15" s="12"/>
      <c r="F15" s="12"/>
    </row>
    <row r="16" spans="1:6" ht="18" customHeight="1">
      <c r="A16" s="5" t="s">
        <v>21</v>
      </c>
      <c r="B16" s="7" t="s">
        <v>22</v>
      </c>
      <c r="C16" s="5" t="s">
        <v>23</v>
      </c>
      <c r="D16" s="5"/>
      <c r="E16" s="12"/>
      <c r="F16" s="12"/>
    </row>
    <row r="17" spans="1:6" ht="18" customHeight="1">
      <c r="A17" s="5" t="s">
        <v>24</v>
      </c>
      <c r="B17" s="7" t="s">
        <v>25</v>
      </c>
      <c r="C17" s="5" t="s">
        <v>26</v>
      </c>
      <c r="D17" s="5"/>
      <c r="E17" s="12">
        <v>5913</v>
      </c>
      <c r="F17" s="12">
        <v>7369</v>
      </c>
    </row>
    <row r="18" spans="1:6" ht="18" customHeight="1">
      <c r="A18" s="13"/>
      <c r="B18" s="14" t="s">
        <v>27</v>
      </c>
      <c r="C18" s="13"/>
      <c r="D18" s="13"/>
      <c r="E18" s="15"/>
      <c r="F18" s="15"/>
    </row>
    <row r="19" spans="1:6" ht="18" customHeight="1">
      <c r="A19" s="8"/>
      <c r="B19" s="16" t="s">
        <v>28</v>
      </c>
      <c r="C19" s="8" t="s">
        <v>29</v>
      </c>
      <c r="D19" s="8"/>
      <c r="E19" s="17">
        <f>E21+E23+E25</f>
        <v>6607918</v>
      </c>
      <c r="F19" s="17">
        <f>F21+F23+F25</f>
        <v>4071569</v>
      </c>
    </row>
    <row r="20" spans="1:6" ht="14.25" customHeight="1">
      <c r="A20" s="13" t="s">
        <v>30</v>
      </c>
      <c r="B20" s="14"/>
      <c r="C20" s="13"/>
      <c r="D20" s="13"/>
      <c r="E20" s="15"/>
      <c r="F20" s="15"/>
    </row>
    <row r="21" spans="1:6" ht="18" customHeight="1">
      <c r="A21" s="18" t="s">
        <v>31</v>
      </c>
      <c r="B21" s="19" t="s">
        <v>32</v>
      </c>
      <c r="C21" s="18" t="s">
        <v>33</v>
      </c>
      <c r="D21" s="18">
        <v>14</v>
      </c>
      <c r="E21" s="20">
        <v>6272761</v>
      </c>
      <c r="F21" s="20">
        <v>3736125</v>
      </c>
    </row>
    <row r="22" spans="1:6" ht="15.75" customHeight="1">
      <c r="A22" s="8" t="s">
        <v>34</v>
      </c>
      <c r="B22" s="16"/>
      <c r="C22" s="8"/>
      <c r="D22" s="8"/>
      <c r="E22" s="21"/>
      <c r="F22" s="21"/>
    </row>
    <row r="23" spans="1:6" ht="18" customHeight="1">
      <c r="A23" s="13" t="s">
        <v>35</v>
      </c>
      <c r="B23" s="14" t="s">
        <v>36</v>
      </c>
      <c r="C23" s="13" t="s">
        <v>37</v>
      </c>
      <c r="D23" s="13"/>
      <c r="E23" s="15">
        <v>332034</v>
      </c>
      <c r="F23" s="15">
        <v>332035</v>
      </c>
    </row>
    <row r="24" spans="1:6" ht="15.75" customHeight="1">
      <c r="A24" s="22" t="s">
        <v>38</v>
      </c>
      <c r="B24" s="16"/>
      <c r="C24" s="8"/>
      <c r="D24" s="8"/>
      <c r="E24" s="21"/>
      <c r="F24" s="21"/>
    </row>
    <row r="25" spans="1:6" ht="18" customHeight="1">
      <c r="A25" s="13" t="s">
        <v>39</v>
      </c>
      <c r="B25" s="14" t="s">
        <v>40</v>
      </c>
      <c r="C25" s="13" t="s">
        <v>41</v>
      </c>
      <c r="D25" s="13"/>
      <c r="E25" s="15">
        <v>3123</v>
      </c>
      <c r="F25" s="15">
        <v>3409</v>
      </c>
    </row>
    <row r="26" spans="1:6" ht="18" customHeight="1">
      <c r="A26" s="8" t="s">
        <v>42</v>
      </c>
      <c r="B26" s="16"/>
      <c r="C26" s="8"/>
      <c r="D26" s="8"/>
      <c r="E26" s="21"/>
      <c r="F26" s="21"/>
    </row>
    <row r="27" spans="1:6" ht="18" customHeight="1">
      <c r="A27" s="5"/>
      <c r="B27" s="7" t="s">
        <v>43</v>
      </c>
      <c r="C27" s="5" t="s">
        <v>44</v>
      </c>
      <c r="D27" s="5"/>
      <c r="E27" s="11">
        <f>E28+E29</f>
        <v>860114</v>
      </c>
      <c r="F27" s="11">
        <f>F28+F29</f>
        <v>869507</v>
      </c>
    </row>
    <row r="28" spans="1:6" ht="18" customHeight="1">
      <c r="A28" s="5" t="s">
        <v>45</v>
      </c>
      <c r="B28" s="7" t="s">
        <v>46</v>
      </c>
      <c r="C28" s="5" t="s">
        <v>47</v>
      </c>
      <c r="D28" s="5">
        <v>15</v>
      </c>
      <c r="E28" s="12">
        <v>857593</v>
      </c>
      <c r="F28" s="12">
        <v>857974</v>
      </c>
    </row>
    <row r="29" spans="1:6" ht="18" customHeight="1">
      <c r="A29" s="5" t="s">
        <v>48</v>
      </c>
      <c r="B29" s="7" t="s">
        <v>49</v>
      </c>
      <c r="C29" s="5" t="s">
        <v>50</v>
      </c>
      <c r="D29" s="5">
        <v>16</v>
      </c>
      <c r="E29" s="12">
        <v>2521</v>
      </c>
      <c r="F29" s="12">
        <v>11533</v>
      </c>
    </row>
    <row r="30" spans="1:6" ht="18" customHeight="1">
      <c r="A30" s="5" t="s">
        <v>51</v>
      </c>
      <c r="B30" s="7"/>
      <c r="C30" s="5"/>
      <c r="D30" s="5"/>
      <c r="E30" s="12"/>
      <c r="F30" s="12"/>
    </row>
    <row r="31" spans="1:6" ht="18" customHeight="1">
      <c r="A31" s="5"/>
      <c r="B31" s="10" t="s">
        <v>52</v>
      </c>
      <c r="C31" s="5" t="s">
        <v>21</v>
      </c>
      <c r="D31" s="5"/>
      <c r="E31" s="11">
        <f>E32+E34+E36+E42</f>
        <v>10419039</v>
      </c>
      <c r="F31" s="11">
        <f>F32+F34+F36+F42</f>
        <v>11155012</v>
      </c>
    </row>
    <row r="32" spans="1:6" ht="19.5" customHeight="1">
      <c r="A32" s="5" t="s">
        <v>53</v>
      </c>
      <c r="B32" s="7" t="s">
        <v>54</v>
      </c>
      <c r="C32" s="5" t="s">
        <v>55</v>
      </c>
      <c r="D32" s="5">
        <v>17</v>
      </c>
      <c r="E32" s="12">
        <v>5383676</v>
      </c>
      <c r="F32" s="12">
        <v>4669774</v>
      </c>
    </row>
    <row r="33" spans="1:6" ht="18" customHeight="1">
      <c r="A33" s="13">
        <v>14</v>
      </c>
      <c r="B33" s="14" t="s">
        <v>122</v>
      </c>
      <c r="C33" s="13"/>
      <c r="D33" s="13"/>
      <c r="E33" s="15"/>
      <c r="F33" s="15"/>
    </row>
    <row r="34" spans="1:6" ht="18" customHeight="1">
      <c r="A34" s="8"/>
      <c r="B34" s="16" t="s">
        <v>56</v>
      </c>
      <c r="C34" s="8" t="s">
        <v>57</v>
      </c>
      <c r="D34" s="8"/>
      <c r="E34" s="21"/>
      <c r="F34" s="21"/>
    </row>
    <row r="35" spans="1:6" ht="15" customHeight="1">
      <c r="A35" s="13"/>
      <c r="B35" s="14" t="s">
        <v>58</v>
      </c>
      <c r="C35" s="13"/>
      <c r="D35" s="13"/>
      <c r="E35" s="15"/>
      <c r="F35" s="15"/>
    </row>
    <row r="36" spans="1:6" ht="15.75" customHeight="1">
      <c r="A36" s="8"/>
      <c r="B36" s="16" t="s">
        <v>59</v>
      </c>
      <c r="C36" s="8" t="s">
        <v>60</v>
      </c>
      <c r="D36" s="8"/>
      <c r="E36" s="17">
        <f>SUM(E37:E41)</f>
        <v>5035363</v>
      </c>
      <c r="F36" s="17">
        <f>SUM(F37:F41)</f>
        <v>6485238</v>
      </c>
    </row>
    <row r="37" spans="1:6" ht="18" customHeight="1">
      <c r="A37" s="5" t="s">
        <v>61</v>
      </c>
      <c r="B37" s="7" t="s">
        <v>62</v>
      </c>
      <c r="C37" s="5" t="s">
        <v>63</v>
      </c>
      <c r="D37" s="5">
        <v>18</v>
      </c>
      <c r="E37" s="12">
        <v>4161508</v>
      </c>
      <c r="F37" s="12">
        <v>5047549</v>
      </c>
    </row>
    <row r="38" spans="1:6" ht="18" customHeight="1">
      <c r="A38" s="5">
        <v>223</v>
      </c>
      <c r="B38" s="7" t="s">
        <v>64</v>
      </c>
      <c r="C38" s="5" t="s">
        <v>65</v>
      </c>
      <c r="D38" s="5"/>
      <c r="E38" s="12"/>
      <c r="F38" s="12"/>
    </row>
    <row r="39" spans="1:6" ht="18" customHeight="1">
      <c r="A39" s="5" t="s">
        <v>66</v>
      </c>
      <c r="B39" s="7" t="s">
        <v>67</v>
      </c>
      <c r="C39" s="5" t="s">
        <v>68</v>
      </c>
      <c r="D39" s="5">
        <v>19</v>
      </c>
      <c r="E39" s="12">
        <v>281496</v>
      </c>
      <c r="F39" s="12">
        <v>1246935</v>
      </c>
    </row>
    <row r="40" spans="1:6" ht="18" customHeight="1">
      <c r="A40" s="5">
        <v>24</v>
      </c>
      <c r="B40" s="7" t="s">
        <v>69</v>
      </c>
      <c r="C40" s="5" t="s">
        <v>70</v>
      </c>
      <c r="D40" s="5">
        <v>20</v>
      </c>
      <c r="E40" s="12">
        <v>300116</v>
      </c>
      <c r="F40" s="12">
        <v>177540</v>
      </c>
    </row>
    <row r="41" spans="1:6" ht="18" customHeight="1">
      <c r="A41" s="5" t="s">
        <v>71</v>
      </c>
      <c r="B41" s="7" t="s">
        <v>72</v>
      </c>
      <c r="C41" s="5" t="s">
        <v>73</v>
      </c>
      <c r="D41" s="5">
        <v>21</v>
      </c>
      <c r="E41" s="12">
        <v>292243</v>
      </c>
      <c r="F41" s="12">
        <v>13214</v>
      </c>
    </row>
    <row r="42" spans="1:6" ht="18" customHeight="1">
      <c r="A42" s="5">
        <v>288</v>
      </c>
      <c r="B42" s="10" t="s">
        <v>74</v>
      </c>
      <c r="C42" s="5" t="s">
        <v>75</v>
      </c>
      <c r="D42" s="5"/>
      <c r="E42" s="12"/>
      <c r="F42" s="12"/>
    </row>
    <row r="43" spans="1:6" ht="18" customHeight="1">
      <c r="A43" s="5"/>
      <c r="B43" s="10" t="s">
        <v>76</v>
      </c>
      <c r="C43" s="5" t="s">
        <v>77</v>
      </c>
      <c r="D43" s="5"/>
      <c r="E43" s="11">
        <f>E14+E31</f>
        <v>17892984</v>
      </c>
      <c r="F43" s="11">
        <f>F14+F31</f>
        <v>16103457</v>
      </c>
    </row>
    <row r="44" spans="1:6" ht="18" customHeight="1">
      <c r="A44" s="5">
        <v>29</v>
      </c>
      <c r="B44" s="10" t="s">
        <v>78</v>
      </c>
      <c r="C44" s="5" t="s">
        <v>79</v>
      </c>
      <c r="D44" s="5"/>
      <c r="E44" s="12"/>
      <c r="F44" s="12"/>
    </row>
    <row r="45" spans="1:6" ht="18" customHeight="1">
      <c r="A45" s="5"/>
      <c r="B45" s="10" t="s">
        <v>80</v>
      </c>
      <c r="C45" s="5" t="s">
        <v>81</v>
      </c>
      <c r="D45" s="5"/>
      <c r="E45" s="23">
        <f>E43+E44</f>
        <v>17892984</v>
      </c>
      <c r="F45" s="23">
        <f>F43+F44</f>
        <v>16103457</v>
      </c>
    </row>
    <row r="46" spans="1:6" ht="18" customHeight="1">
      <c r="A46" s="5">
        <v>88</v>
      </c>
      <c r="B46" s="10" t="s">
        <v>82</v>
      </c>
      <c r="C46" s="5" t="s">
        <v>83</v>
      </c>
      <c r="D46" s="5">
        <v>22</v>
      </c>
      <c r="E46" s="12">
        <v>8871743</v>
      </c>
      <c r="F46" s="12">
        <v>8224864</v>
      </c>
    </row>
    <row r="47" spans="1:6" ht="27" customHeight="1">
      <c r="A47" s="5"/>
      <c r="B47" s="10"/>
      <c r="C47" s="5"/>
      <c r="D47" s="5"/>
      <c r="E47" s="12"/>
      <c r="F47" s="12"/>
    </row>
    <row r="48" spans="1:6" ht="19.5" customHeight="1">
      <c r="A48" s="5"/>
      <c r="B48" s="10" t="s">
        <v>84</v>
      </c>
      <c r="C48" s="5"/>
      <c r="D48" s="5"/>
      <c r="E48" s="12"/>
      <c r="F48" s="12"/>
    </row>
    <row r="49" spans="1:6" ht="19.5" customHeight="1">
      <c r="A49" s="5"/>
      <c r="B49" s="10" t="s">
        <v>85</v>
      </c>
      <c r="C49" s="5">
        <v>101</v>
      </c>
      <c r="D49" s="5"/>
      <c r="E49" s="23">
        <f>E50+E51+E52+E53+E54-E55+E56-E57-E58</f>
        <v>11019699</v>
      </c>
      <c r="F49" s="23">
        <f>F50+F51+F52+F53+F54-F55+F56-F57-F58</f>
        <v>9624400</v>
      </c>
    </row>
    <row r="50" spans="1:6" ht="19.5" customHeight="1">
      <c r="A50" s="5">
        <v>30</v>
      </c>
      <c r="B50" s="7" t="s">
        <v>86</v>
      </c>
      <c r="C50" s="5">
        <v>102</v>
      </c>
      <c r="D50" s="5">
        <v>23</v>
      </c>
      <c r="E50" s="12">
        <v>6906480</v>
      </c>
      <c r="F50" s="12">
        <v>4564674</v>
      </c>
    </row>
    <row r="51" spans="1:10" ht="19.5" customHeight="1">
      <c r="A51" s="5">
        <v>31</v>
      </c>
      <c r="B51" s="7" t="s">
        <v>87</v>
      </c>
      <c r="C51" s="5">
        <v>103</v>
      </c>
      <c r="D51" s="5"/>
      <c r="E51" s="12"/>
      <c r="F51" s="12"/>
      <c r="J51" s="3"/>
    </row>
    <row r="52" spans="1:6" ht="19.5" customHeight="1">
      <c r="A52" s="5">
        <v>32</v>
      </c>
      <c r="B52" s="7" t="s">
        <v>88</v>
      </c>
      <c r="C52" s="5">
        <v>104</v>
      </c>
      <c r="D52" s="5"/>
      <c r="E52" s="12">
        <v>1367279</v>
      </c>
      <c r="F52" s="12">
        <v>1344313</v>
      </c>
    </row>
    <row r="53" spans="1:6" ht="19.5" customHeight="1">
      <c r="A53" s="5" t="s">
        <v>89</v>
      </c>
      <c r="B53" s="7" t="s">
        <v>90</v>
      </c>
      <c r="C53" s="5">
        <v>105</v>
      </c>
      <c r="D53" s="5"/>
      <c r="E53" s="12">
        <v>1839084</v>
      </c>
      <c r="F53" s="12">
        <v>1843602</v>
      </c>
    </row>
    <row r="54" spans="1:6" ht="24">
      <c r="A54" s="5">
        <v>332</v>
      </c>
      <c r="B54" s="24" t="s">
        <v>91</v>
      </c>
      <c r="C54" s="5">
        <v>106</v>
      </c>
      <c r="D54" s="5"/>
      <c r="E54" s="12">
        <v>2476</v>
      </c>
      <c r="F54" s="12">
        <v>2857</v>
      </c>
    </row>
    <row r="55" spans="1:6" ht="24">
      <c r="A55" s="5">
        <v>333</v>
      </c>
      <c r="B55" s="24" t="s">
        <v>92</v>
      </c>
      <c r="C55" s="5">
        <v>107</v>
      </c>
      <c r="D55" s="5"/>
      <c r="E55" s="12"/>
      <c r="F55" s="12"/>
    </row>
    <row r="56" spans="1:6" ht="19.5" customHeight="1">
      <c r="A56" s="5">
        <v>34</v>
      </c>
      <c r="B56" s="7" t="s">
        <v>93</v>
      </c>
      <c r="C56" s="5">
        <v>108</v>
      </c>
      <c r="D56" s="5"/>
      <c r="E56" s="12">
        <v>925588</v>
      </c>
      <c r="F56" s="12">
        <v>1868954</v>
      </c>
    </row>
    <row r="57" spans="1:6" ht="19.5" customHeight="1">
      <c r="A57" s="5">
        <v>35</v>
      </c>
      <c r="B57" s="7" t="s">
        <v>94</v>
      </c>
      <c r="C57" s="5">
        <v>109</v>
      </c>
      <c r="D57" s="5"/>
      <c r="E57" s="12"/>
      <c r="F57" s="12"/>
    </row>
    <row r="58" spans="1:6" ht="19.5" customHeight="1">
      <c r="A58" s="5" t="s">
        <v>95</v>
      </c>
      <c r="B58" s="7" t="s">
        <v>96</v>
      </c>
      <c r="C58" s="5">
        <v>110</v>
      </c>
      <c r="D58" s="5">
        <v>24</v>
      </c>
      <c r="E58" s="12">
        <v>21208</v>
      </c>
      <c r="F58" s="12"/>
    </row>
    <row r="59" spans="1:6" ht="19.5" customHeight="1">
      <c r="A59" s="5"/>
      <c r="B59" s="10" t="s">
        <v>97</v>
      </c>
      <c r="C59" s="5">
        <v>111</v>
      </c>
      <c r="D59" s="5"/>
      <c r="E59" s="23">
        <f>E60+E61+E64</f>
        <v>6737330</v>
      </c>
      <c r="F59" s="23">
        <f>F60+F61+F64</f>
        <v>6346983</v>
      </c>
    </row>
    <row r="60" spans="1:6" ht="19.5" customHeight="1">
      <c r="A60" s="5">
        <v>40</v>
      </c>
      <c r="B60" s="7" t="s">
        <v>98</v>
      </c>
      <c r="C60" s="5">
        <v>112</v>
      </c>
      <c r="D60" s="5"/>
      <c r="E60" s="12">
        <v>45136</v>
      </c>
      <c r="F60" s="12">
        <v>44981</v>
      </c>
    </row>
    <row r="61" spans="1:6" ht="19.5" customHeight="1">
      <c r="A61" s="5">
        <v>41</v>
      </c>
      <c r="B61" s="7" t="s">
        <v>99</v>
      </c>
      <c r="C61" s="5">
        <v>113</v>
      </c>
      <c r="D61" s="5"/>
      <c r="E61" s="23">
        <f>E62+E63</f>
        <v>3056339</v>
      </c>
      <c r="F61" s="23">
        <f>F62+F63</f>
        <v>2477608</v>
      </c>
    </row>
    <row r="62" spans="1:6" ht="19.5" customHeight="1">
      <c r="A62" s="5" t="s">
        <v>100</v>
      </c>
      <c r="B62" s="7" t="s">
        <v>101</v>
      </c>
      <c r="C62" s="5">
        <v>114</v>
      </c>
      <c r="D62" s="5">
        <v>25</v>
      </c>
      <c r="E62" s="12">
        <v>3055553</v>
      </c>
      <c r="F62" s="12">
        <v>2476125</v>
      </c>
    </row>
    <row r="63" spans="1:6" ht="19.5" customHeight="1">
      <c r="A63" s="5" t="s">
        <v>102</v>
      </c>
      <c r="B63" s="7" t="s">
        <v>103</v>
      </c>
      <c r="C63" s="5">
        <v>115</v>
      </c>
      <c r="D63" s="5"/>
      <c r="E63" s="12">
        <v>786</v>
      </c>
      <c r="F63" s="12">
        <v>1483</v>
      </c>
    </row>
    <row r="64" spans="1:6" ht="19.5" customHeight="1">
      <c r="A64" s="5"/>
      <c r="B64" s="7" t="s">
        <v>104</v>
      </c>
      <c r="C64" s="5">
        <v>116</v>
      </c>
      <c r="D64" s="5"/>
      <c r="E64" s="23">
        <f>E65+E67+E68+E69+E70+E71</f>
        <v>3635855</v>
      </c>
      <c r="F64" s="23">
        <f>F65+F67+F68+F69+F70+F71</f>
        <v>3824394</v>
      </c>
    </row>
    <row r="65" spans="1:6" ht="19.5" customHeight="1">
      <c r="A65" s="5" t="s">
        <v>105</v>
      </c>
      <c r="B65" s="7" t="s">
        <v>106</v>
      </c>
      <c r="C65" s="5">
        <v>117</v>
      </c>
      <c r="D65" s="5">
        <v>26</v>
      </c>
      <c r="E65" s="12">
        <v>1380108</v>
      </c>
      <c r="F65" s="12">
        <v>1999111</v>
      </c>
    </row>
    <row r="66" spans="1:6" ht="19.5" customHeight="1">
      <c r="A66" s="13">
        <v>427</v>
      </c>
      <c r="B66" s="14" t="s">
        <v>107</v>
      </c>
      <c r="C66" s="13"/>
      <c r="D66" s="13"/>
      <c r="E66" s="15"/>
      <c r="F66" s="15"/>
    </row>
    <row r="67" spans="1:6" ht="19.5" customHeight="1">
      <c r="A67" s="8"/>
      <c r="B67" s="16" t="s">
        <v>108</v>
      </c>
      <c r="C67" s="8">
        <v>118</v>
      </c>
      <c r="D67" s="8"/>
      <c r="E67" s="21"/>
      <c r="F67" s="21"/>
    </row>
    <row r="68" spans="1:6" ht="19.5" customHeight="1">
      <c r="A68" s="5" t="s">
        <v>109</v>
      </c>
      <c r="B68" s="7" t="s">
        <v>110</v>
      </c>
      <c r="C68" s="5">
        <v>119</v>
      </c>
      <c r="D68" s="5">
        <v>27</v>
      </c>
      <c r="E68" s="12">
        <v>2143626</v>
      </c>
      <c r="F68" s="12">
        <v>1694962</v>
      </c>
    </row>
    <row r="69" spans="1:6" ht="16.5" customHeight="1">
      <c r="A69" s="13" t="s">
        <v>111</v>
      </c>
      <c r="B69" s="14" t="s">
        <v>112</v>
      </c>
      <c r="C69" s="25">
        <v>120</v>
      </c>
      <c r="D69" s="25">
        <v>28</v>
      </c>
      <c r="E69" s="26">
        <v>19386</v>
      </c>
      <c r="F69" s="26">
        <v>18461</v>
      </c>
    </row>
    <row r="70" spans="1:6" ht="36">
      <c r="A70" s="27" t="s">
        <v>113</v>
      </c>
      <c r="B70" s="24" t="s">
        <v>114</v>
      </c>
      <c r="C70" s="8">
        <v>121</v>
      </c>
      <c r="D70" s="8">
        <v>29</v>
      </c>
      <c r="E70" s="21">
        <v>18699</v>
      </c>
      <c r="F70" s="21">
        <v>100672</v>
      </c>
    </row>
    <row r="71" spans="1:6" ht="16.5" customHeight="1">
      <c r="A71" s="5">
        <v>481</v>
      </c>
      <c r="B71" s="7" t="s">
        <v>115</v>
      </c>
      <c r="C71" s="8">
        <v>122</v>
      </c>
      <c r="D71" s="8"/>
      <c r="E71" s="21">
        <v>74036</v>
      </c>
      <c r="F71" s="21">
        <v>11188</v>
      </c>
    </row>
    <row r="72" spans="1:6" ht="19.5" customHeight="1">
      <c r="A72" s="5">
        <v>498</v>
      </c>
      <c r="B72" s="7" t="s">
        <v>116</v>
      </c>
      <c r="C72" s="5">
        <v>123</v>
      </c>
      <c r="D72" s="5"/>
      <c r="E72" s="12">
        <v>135955</v>
      </c>
      <c r="F72" s="12">
        <v>132074</v>
      </c>
    </row>
    <row r="73" spans="1:6" ht="19.5" customHeight="1">
      <c r="A73" s="5"/>
      <c r="B73" s="10" t="s">
        <v>117</v>
      </c>
      <c r="C73" s="5">
        <v>124</v>
      </c>
      <c r="D73" s="5"/>
      <c r="E73" s="23">
        <f>E49+E59+E72</f>
        <v>17892984</v>
      </c>
      <c r="F73" s="23">
        <f>F49+F59+F72</f>
        <v>16103457</v>
      </c>
    </row>
    <row r="74" spans="1:6" ht="19.5" customHeight="1">
      <c r="A74" s="5">
        <v>89</v>
      </c>
      <c r="B74" s="10" t="s">
        <v>118</v>
      </c>
      <c r="C74" s="5">
        <v>125</v>
      </c>
      <c r="D74" s="5"/>
      <c r="E74" s="12">
        <v>8871743</v>
      </c>
      <c r="F74" s="12">
        <v>8224864</v>
      </c>
    </row>
    <row r="75" spans="1:8" ht="15" customHeight="1">
      <c r="A75" s="4"/>
      <c r="B75" s="1"/>
      <c r="C75" s="4"/>
      <c r="D75" s="4"/>
      <c r="E75" s="28"/>
      <c r="F75" s="28"/>
      <c r="H75" s="29"/>
    </row>
    <row r="76" spans="1:6" ht="12">
      <c r="A76" s="1" t="s">
        <v>119</v>
      </c>
      <c r="C76" s="1"/>
      <c r="D76" s="1"/>
      <c r="E76" s="30" t="s">
        <v>120</v>
      </c>
      <c r="F76" s="1" t="s">
        <v>121</v>
      </c>
    </row>
    <row r="77" spans="1:6" ht="12">
      <c r="A77" s="1" t="s">
        <v>123</v>
      </c>
      <c r="C77" s="1"/>
      <c r="D77" s="1"/>
      <c r="E77" s="1"/>
      <c r="F77" s="1"/>
    </row>
    <row r="82" ht="12">
      <c r="E82" s="2" t="s">
        <v>121</v>
      </c>
    </row>
    <row r="83" ht="12">
      <c r="E83" s="3"/>
    </row>
    <row r="84" ht="12">
      <c r="E84" s="2" t="s">
        <v>121</v>
      </c>
    </row>
    <row r="85" ht="12">
      <c r="E85" s="2" t="s">
        <v>121</v>
      </c>
    </row>
    <row r="86" ht="12">
      <c r="E86" s="2" t="s">
        <v>121</v>
      </c>
    </row>
  </sheetData>
  <mergeCells count="3">
    <mergeCell ref="A6:F6"/>
    <mergeCell ref="A7:F7"/>
    <mergeCell ref="E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I20" sqref="I20"/>
    </sheetView>
  </sheetViews>
  <sheetFormatPr defaultColWidth="9.140625" defaultRowHeight="12.75"/>
  <cols>
    <col min="1" max="1" width="8.7109375" style="0" customWidth="1"/>
    <col min="2" max="2" width="51.28125" style="0" customWidth="1"/>
    <col min="3" max="3" width="5.28125" style="0" customWidth="1"/>
    <col min="4" max="4" width="6.00390625" style="0" customWidth="1"/>
    <col min="5" max="5" width="12.7109375" style="0" customWidth="1"/>
    <col min="6" max="6" width="12.57421875" style="0" customWidth="1"/>
  </cols>
  <sheetData>
    <row r="1" spans="1:6" ht="14.25">
      <c r="A1" s="31" t="s">
        <v>124</v>
      </c>
      <c r="B1" s="31"/>
      <c r="C1" s="31"/>
      <c r="D1" s="31"/>
      <c r="E1" s="32"/>
      <c r="F1" s="33"/>
    </row>
    <row r="2" spans="1:6" ht="12.75">
      <c r="A2" s="31" t="s">
        <v>125</v>
      </c>
      <c r="B2" s="31"/>
      <c r="C2" s="31"/>
      <c r="D2" s="31"/>
      <c r="E2" s="32"/>
      <c r="F2" s="33"/>
    </row>
    <row r="3" spans="1:6" ht="12.75">
      <c r="A3" s="31" t="s">
        <v>2</v>
      </c>
      <c r="B3" s="31"/>
      <c r="C3" s="31"/>
      <c r="D3" s="31"/>
      <c r="E3" s="32"/>
      <c r="F3" s="33"/>
    </row>
    <row r="4" spans="1:6" ht="12.75">
      <c r="A4" s="31" t="s">
        <v>180</v>
      </c>
      <c r="B4" s="31"/>
      <c r="C4" s="31"/>
      <c r="D4" s="31"/>
      <c r="E4" s="32"/>
      <c r="F4" s="33"/>
    </row>
    <row r="5" spans="1:6" ht="12.75">
      <c r="A5" s="31" t="s">
        <v>126</v>
      </c>
      <c r="B5" s="31"/>
      <c r="C5" s="31"/>
      <c r="D5" s="31"/>
      <c r="E5" s="32"/>
      <c r="F5" s="33"/>
    </row>
    <row r="6" spans="1:6" ht="12.75">
      <c r="A6" s="88" t="s">
        <v>127</v>
      </c>
      <c r="B6" s="88"/>
      <c r="C6" s="88"/>
      <c r="D6" s="88"/>
      <c r="E6" s="88"/>
      <c r="F6" s="88"/>
    </row>
    <row r="7" spans="1:6" ht="12.75">
      <c r="A7" s="89" t="s">
        <v>306</v>
      </c>
      <c r="B7" s="89"/>
      <c r="C7" s="89"/>
      <c r="D7" s="89"/>
      <c r="E7" s="89"/>
      <c r="F7" s="89"/>
    </row>
    <row r="8" spans="1:6" ht="12.75">
      <c r="A8" s="34" t="s">
        <v>8</v>
      </c>
      <c r="B8" s="34" t="s">
        <v>9</v>
      </c>
      <c r="C8" s="34" t="s">
        <v>10</v>
      </c>
      <c r="D8" s="35" t="s">
        <v>128</v>
      </c>
      <c r="E8" s="90" t="s">
        <v>11</v>
      </c>
      <c r="F8" s="90"/>
    </row>
    <row r="9" spans="1:6" ht="12.75">
      <c r="A9" s="34" t="s">
        <v>12</v>
      </c>
      <c r="B9" s="34"/>
      <c r="C9" s="34"/>
      <c r="D9" s="34" t="s">
        <v>129</v>
      </c>
      <c r="E9" s="36" t="s">
        <v>13</v>
      </c>
      <c r="F9" s="37" t="s">
        <v>14</v>
      </c>
    </row>
    <row r="10" spans="1:6" ht="12.75">
      <c r="A10" s="34">
        <v>1</v>
      </c>
      <c r="B10" s="34">
        <v>2</v>
      </c>
      <c r="C10" s="34">
        <v>3</v>
      </c>
      <c r="D10" s="34">
        <v>4</v>
      </c>
      <c r="E10" s="39">
        <v>5</v>
      </c>
      <c r="F10" s="39">
        <v>6</v>
      </c>
    </row>
    <row r="11" spans="1:6" ht="12.75">
      <c r="A11" s="40"/>
      <c r="B11" s="41" t="s">
        <v>130</v>
      </c>
      <c r="C11" s="40"/>
      <c r="D11" s="40"/>
      <c r="E11" s="42"/>
      <c r="F11" s="43"/>
    </row>
    <row r="12" spans="1:6" ht="12.75">
      <c r="A12" s="44"/>
      <c r="B12" s="45" t="s">
        <v>131</v>
      </c>
      <c r="C12" s="46">
        <v>201</v>
      </c>
      <c r="D12" s="46"/>
      <c r="E12" s="47">
        <f>E13+E14+E15-E16+E17</f>
        <v>8973686</v>
      </c>
      <c r="F12" s="47">
        <f>F13+F14+F15-F16+F17</f>
        <v>10697732</v>
      </c>
    </row>
    <row r="13" spans="1:6" ht="12.75">
      <c r="A13" s="34" t="s">
        <v>132</v>
      </c>
      <c r="B13" s="48" t="s">
        <v>133</v>
      </c>
      <c r="C13" s="48">
        <v>202</v>
      </c>
      <c r="D13" s="48">
        <v>1</v>
      </c>
      <c r="E13" s="49">
        <v>8630832</v>
      </c>
      <c r="F13" s="50">
        <v>10628381</v>
      </c>
    </row>
    <row r="14" spans="1:6" ht="12.75">
      <c r="A14" s="34">
        <v>62</v>
      </c>
      <c r="B14" s="48" t="s">
        <v>134</v>
      </c>
      <c r="C14" s="48">
        <v>203</v>
      </c>
      <c r="D14" s="48"/>
      <c r="E14" s="49">
        <v>28946</v>
      </c>
      <c r="F14" s="51">
        <v>7679</v>
      </c>
    </row>
    <row r="15" spans="1:6" ht="12.75">
      <c r="A15" s="34">
        <v>630</v>
      </c>
      <c r="B15" s="48" t="s">
        <v>135</v>
      </c>
      <c r="C15" s="48">
        <v>204</v>
      </c>
      <c r="D15" s="48"/>
      <c r="E15" s="52">
        <v>214105</v>
      </c>
      <c r="F15" s="51"/>
    </row>
    <row r="16" spans="1:6" ht="12.75">
      <c r="A16" s="34">
        <v>631</v>
      </c>
      <c r="B16" s="48" t="s">
        <v>136</v>
      </c>
      <c r="C16" s="48">
        <v>205</v>
      </c>
      <c r="D16" s="48"/>
      <c r="E16" s="52"/>
      <c r="F16" s="51">
        <v>139165</v>
      </c>
    </row>
    <row r="17" spans="1:6" ht="12.75">
      <c r="A17" s="34" t="s">
        <v>137</v>
      </c>
      <c r="B17" s="48" t="s">
        <v>138</v>
      </c>
      <c r="C17" s="48">
        <v>206</v>
      </c>
      <c r="D17" s="48">
        <v>2</v>
      </c>
      <c r="E17" s="52">
        <v>99803</v>
      </c>
      <c r="F17" s="51">
        <v>200837</v>
      </c>
    </row>
    <row r="18" spans="1:6" ht="12.75">
      <c r="A18" s="34"/>
      <c r="B18" s="53" t="s">
        <v>139</v>
      </c>
      <c r="C18" s="48">
        <v>207</v>
      </c>
      <c r="D18" s="48"/>
      <c r="E18" s="54">
        <f>SUM(E19:E23)</f>
        <v>7954223</v>
      </c>
      <c r="F18" s="54">
        <f>SUM(F19:F23)</f>
        <v>9297371</v>
      </c>
    </row>
    <row r="19" spans="1:6" ht="12.75">
      <c r="A19" s="34">
        <v>50</v>
      </c>
      <c r="B19" s="48" t="s">
        <v>140</v>
      </c>
      <c r="C19" s="48">
        <v>208</v>
      </c>
      <c r="D19" s="48">
        <v>3</v>
      </c>
      <c r="E19" s="51">
        <v>1558350</v>
      </c>
      <c r="F19" s="51">
        <v>3259895</v>
      </c>
    </row>
    <row r="20" spans="1:6" ht="12.75">
      <c r="A20" s="34">
        <v>51</v>
      </c>
      <c r="B20" s="48" t="s">
        <v>141</v>
      </c>
      <c r="C20" s="48">
        <v>209</v>
      </c>
      <c r="D20" s="48">
        <v>4</v>
      </c>
      <c r="E20" s="51">
        <v>5488094</v>
      </c>
      <c r="F20" s="51">
        <v>5368130</v>
      </c>
    </row>
    <row r="21" spans="1:6" ht="12.75">
      <c r="A21" s="34">
        <v>52</v>
      </c>
      <c r="B21" s="48" t="s">
        <v>142</v>
      </c>
      <c r="C21" s="48">
        <v>210</v>
      </c>
      <c r="D21" s="48">
        <v>5</v>
      </c>
      <c r="E21" s="51">
        <v>295948</v>
      </c>
      <c r="F21" s="51">
        <v>268643</v>
      </c>
    </row>
    <row r="22" spans="1:6" ht="12.75">
      <c r="A22" s="34">
        <v>54</v>
      </c>
      <c r="B22" s="48" t="s">
        <v>143</v>
      </c>
      <c r="C22" s="48">
        <v>211</v>
      </c>
      <c r="D22" s="48">
        <v>6</v>
      </c>
      <c r="E22" s="51">
        <v>139370</v>
      </c>
      <c r="F22" s="51">
        <v>111277</v>
      </c>
    </row>
    <row r="23" spans="1:6" ht="12.75">
      <c r="A23" s="34" t="s">
        <v>144</v>
      </c>
      <c r="B23" s="48" t="s">
        <v>145</v>
      </c>
      <c r="C23" s="48">
        <v>212</v>
      </c>
      <c r="D23" s="48">
        <v>7</v>
      </c>
      <c r="E23" s="51">
        <v>472461</v>
      </c>
      <c r="F23" s="51">
        <v>289426</v>
      </c>
    </row>
    <row r="24" spans="1:6" ht="12.75">
      <c r="A24" s="34"/>
      <c r="B24" s="53" t="s">
        <v>146</v>
      </c>
      <c r="C24" s="48">
        <v>213</v>
      </c>
      <c r="D24" s="48"/>
      <c r="E24" s="54">
        <f>E12-E18</f>
        <v>1019463</v>
      </c>
      <c r="F24" s="54">
        <f>F12-F18</f>
        <v>1400361</v>
      </c>
    </row>
    <row r="25" spans="1:6" ht="12.75">
      <c r="A25" s="34"/>
      <c r="B25" s="53" t="s">
        <v>147</v>
      </c>
      <c r="C25" s="48">
        <v>214</v>
      </c>
      <c r="D25" s="48"/>
      <c r="E25" s="49"/>
      <c r="F25" s="49"/>
    </row>
    <row r="26" spans="1:6" ht="12.75">
      <c r="A26" s="34">
        <v>66</v>
      </c>
      <c r="B26" s="53" t="s">
        <v>148</v>
      </c>
      <c r="C26" s="48">
        <v>215</v>
      </c>
      <c r="D26" s="48">
        <v>8</v>
      </c>
      <c r="E26" s="51">
        <v>470652</v>
      </c>
      <c r="F26" s="49">
        <v>196114</v>
      </c>
    </row>
    <row r="27" spans="1:6" ht="12.75">
      <c r="A27" s="34">
        <v>56</v>
      </c>
      <c r="B27" s="53" t="s">
        <v>149</v>
      </c>
      <c r="C27" s="48">
        <v>216</v>
      </c>
      <c r="D27" s="48">
        <v>9</v>
      </c>
      <c r="E27" s="51">
        <v>466156</v>
      </c>
      <c r="F27" s="49">
        <v>1273664</v>
      </c>
    </row>
    <row r="28" spans="1:6" ht="12.75">
      <c r="A28" s="34" t="s">
        <v>150</v>
      </c>
      <c r="B28" s="53" t="s">
        <v>151</v>
      </c>
      <c r="C28" s="48">
        <v>217</v>
      </c>
      <c r="D28" s="48">
        <v>10</v>
      </c>
      <c r="E28" s="49">
        <v>14541</v>
      </c>
      <c r="F28" s="49">
        <v>12597</v>
      </c>
    </row>
    <row r="29" spans="1:6" ht="12.75">
      <c r="A29" s="34" t="s">
        <v>152</v>
      </c>
      <c r="B29" s="53" t="s">
        <v>153</v>
      </c>
      <c r="C29" s="48">
        <v>218</v>
      </c>
      <c r="D29" s="48">
        <v>11</v>
      </c>
      <c r="E29" s="52">
        <v>10578</v>
      </c>
      <c r="F29" s="49">
        <v>20377</v>
      </c>
    </row>
    <row r="30" spans="1:6" ht="12.75">
      <c r="A30" s="55"/>
      <c r="B30" s="56" t="s">
        <v>154</v>
      </c>
      <c r="C30" s="40"/>
      <c r="D30" s="40"/>
      <c r="E30" s="43"/>
      <c r="F30" s="43"/>
    </row>
    <row r="31" spans="1:6" ht="12.75">
      <c r="A31" s="44"/>
      <c r="B31" s="57" t="s">
        <v>155</v>
      </c>
      <c r="C31" s="46">
        <v>219</v>
      </c>
      <c r="D31" s="46">
        <v>12</v>
      </c>
      <c r="E31" s="47">
        <v>1027922</v>
      </c>
      <c r="F31" s="47">
        <v>315031</v>
      </c>
    </row>
    <row r="32" spans="1:6" ht="12.75">
      <c r="A32" s="55"/>
      <c r="B32" s="56" t="s">
        <v>156</v>
      </c>
      <c r="C32" s="40"/>
      <c r="D32" s="40"/>
      <c r="E32" s="43"/>
      <c r="F32" s="43"/>
    </row>
    <row r="33" spans="1:6" ht="12.75">
      <c r="A33" s="44"/>
      <c r="B33" s="57" t="s">
        <v>157</v>
      </c>
      <c r="C33" s="46">
        <v>220</v>
      </c>
      <c r="D33" s="46"/>
      <c r="E33" s="47"/>
      <c r="F33" s="47"/>
    </row>
    <row r="34" spans="1:6" ht="12.75">
      <c r="A34" s="34" t="s">
        <v>158</v>
      </c>
      <c r="B34" s="53" t="s">
        <v>159</v>
      </c>
      <c r="C34" s="48">
        <v>221</v>
      </c>
      <c r="D34" s="48"/>
      <c r="E34" s="49"/>
      <c r="F34" s="49"/>
    </row>
    <row r="35" spans="1:6" ht="12.75">
      <c r="A35" s="34" t="s">
        <v>160</v>
      </c>
      <c r="B35" s="53" t="s">
        <v>161</v>
      </c>
      <c r="C35" s="48">
        <v>222</v>
      </c>
      <c r="D35" s="48"/>
      <c r="E35" s="49"/>
      <c r="F35" s="49"/>
    </row>
    <row r="36" spans="1:6" ht="12.75">
      <c r="A36" s="34"/>
      <c r="B36" s="53" t="s">
        <v>162</v>
      </c>
      <c r="C36" s="48">
        <v>223</v>
      </c>
      <c r="D36" s="48"/>
      <c r="E36" s="58">
        <v>1027922</v>
      </c>
      <c r="F36" s="58">
        <v>315031</v>
      </c>
    </row>
    <row r="37" spans="1:6" ht="12.75">
      <c r="A37" s="34"/>
      <c r="B37" s="53" t="s">
        <v>163</v>
      </c>
      <c r="C37" s="48">
        <v>224</v>
      </c>
      <c r="D37" s="48"/>
      <c r="E37" s="54"/>
      <c r="F37" s="54"/>
    </row>
    <row r="38" spans="1:6" ht="12.75">
      <c r="A38" s="34"/>
      <c r="B38" s="53" t="s">
        <v>164</v>
      </c>
      <c r="C38" s="48"/>
      <c r="D38" s="48"/>
      <c r="E38" s="49">
        <v>102792</v>
      </c>
      <c r="F38" s="49"/>
    </row>
    <row r="39" spans="1:6" ht="12.75">
      <c r="A39" s="34">
        <v>721</v>
      </c>
      <c r="B39" s="48" t="s">
        <v>165</v>
      </c>
      <c r="C39" s="48">
        <v>225</v>
      </c>
      <c r="D39" s="48"/>
      <c r="E39" s="49"/>
      <c r="F39" s="49">
        <v>31503</v>
      </c>
    </row>
    <row r="40" spans="1:6" ht="12.75">
      <c r="A40" s="34">
        <v>722</v>
      </c>
      <c r="B40" s="48" t="s">
        <v>166</v>
      </c>
      <c r="C40" s="48">
        <v>226</v>
      </c>
      <c r="D40" s="48"/>
      <c r="E40" s="49"/>
      <c r="F40" s="49"/>
    </row>
    <row r="41" spans="1:6" ht="12.75">
      <c r="A41" s="34">
        <v>722</v>
      </c>
      <c r="B41" s="48" t="s">
        <v>167</v>
      </c>
      <c r="C41" s="48">
        <v>227</v>
      </c>
      <c r="D41" s="48"/>
      <c r="E41" s="49"/>
      <c r="F41" s="49"/>
    </row>
    <row r="42" spans="1:6" ht="12.75">
      <c r="A42" s="34">
        <v>723</v>
      </c>
      <c r="B42" s="53" t="s">
        <v>168</v>
      </c>
      <c r="C42" s="48">
        <v>228</v>
      </c>
      <c r="D42" s="48"/>
      <c r="E42" s="49"/>
      <c r="F42" s="49"/>
    </row>
    <row r="43" spans="1:6" ht="12.75">
      <c r="A43" s="34"/>
      <c r="B43" s="53" t="s">
        <v>169</v>
      </c>
      <c r="C43" s="48">
        <v>229</v>
      </c>
      <c r="D43" s="48"/>
      <c r="E43" s="49">
        <v>925130</v>
      </c>
      <c r="F43" s="49">
        <v>283528</v>
      </c>
    </row>
    <row r="44" spans="1:6" ht="12.75">
      <c r="A44" s="34"/>
      <c r="B44" s="53" t="s">
        <v>170</v>
      </c>
      <c r="C44" s="48">
        <v>230</v>
      </c>
      <c r="D44" s="48"/>
      <c r="E44" s="54"/>
      <c r="F44" s="54"/>
    </row>
    <row r="45" spans="1:6" ht="12.75">
      <c r="A45" s="48"/>
      <c r="B45" s="53" t="s">
        <v>171</v>
      </c>
      <c r="C45" s="48">
        <v>231</v>
      </c>
      <c r="D45" s="48"/>
      <c r="E45" s="59"/>
      <c r="F45" s="49"/>
    </row>
    <row r="46" spans="1:6" ht="12.75">
      <c r="A46" s="48"/>
      <c r="B46" s="53" t="s">
        <v>172</v>
      </c>
      <c r="C46" s="48">
        <v>232</v>
      </c>
      <c r="D46" s="48"/>
      <c r="E46" s="59"/>
      <c r="F46" s="49"/>
    </row>
    <row r="47" spans="1:6" ht="12.75">
      <c r="A47" s="48"/>
      <c r="B47" s="53" t="s">
        <v>173</v>
      </c>
      <c r="C47" s="48"/>
      <c r="D47" s="48"/>
      <c r="E47" s="59"/>
      <c r="F47" s="49"/>
    </row>
    <row r="48" spans="1:6" ht="12.75">
      <c r="A48" s="48"/>
      <c r="B48" s="48" t="s">
        <v>174</v>
      </c>
      <c r="C48" s="48">
        <v>233</v>
      </c>
      <c r="D48" s="48"/>
      <c r="E48" s="59"/>
      <c r="F48" s="49"/>
    </row>
    <row r="49" spans="1:6" ht="12.75">
      <c r="A49" s="48"/>
      <c r="B49" s="48" t="s">
        <v>175</v>
      </c>
      <c r="C49" s="48">
        <v>234</v>
      </c>
      <c r="D49" s="48"/>
      <c r="E49" s="59"/>
      <c r="F49" s="49"/>
    </row>
    <row r="50" spans="1:6" ht="12.75">
      <c r="A50" s="31" t="s">
        <v>176</v>
      </c>
      <c r="B50" s="60"/>
      <c r="C50" s="31"/>
      <c r="D50" s="31"/>
      <c r="E50" s="32" t="s">
        <v>120</v>
      </c>
      <c r="F50" s="33" t="s">
        <v>121</v>
      </c>
    </row>
    <row r="51" spans="1:6" ht="12.75">
      <c r="A51" s="60"/>
      <c r="B51" s="31" t="s">
        <v>177</v>
      </c>
      <c r="C51" s="31"/>
      <c r="D51" s="31" t="s">
        <v>178</v>
      </c>
      <c r="E51" s="32"/>
      <c r="F51" s="33"/>
    </row>
  </sheetData>
  <mergeCells count="3">
    <mergeCell ref="A6:F6"/>
    <mergeCell ref="A7:F7"/>
    <mergeCell ref="E8:F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F13" sqref="F13"/>
    </sheetView>
  </sheetViews>
  <sheetFormatPr defaultColWidth="9.140625" defaultRowHeight="12.75"/>
  <cols>
    <col min="1" max="1" width="56.57421875" style="0" customWidth="1"/>
    <col min="2" max="2" width="7.57421875" style="0" customWidth="1"/>
    <col min="3" max="3" width="14.7109375" style="0" customWidth="1"/>
    <col min="4" max="4" width="15.140625" style="0" customWidth="1"/>
  </cols>
  <sheetData>
    <row r="1" spans="1:4" ht="12.75">
      <c r="A1" s="91" t="s">
        <v>249</v>
      </c>
      <c r="B1" s="91"/>
      <c r="C1" s="91"/>
      <c r="D1" s="91"/>
    </row>
    <row r="2" spans="1:4" ht="12.75">
      <c r="A2" s="91" t="s">
        <v>2</v>
      </c>
      <c r="B2" s="91"/>
      <c r="C2" s="91"/>
      <c r="D2" s="91"/>
    </row>
    <row r="3" spans="1:4" ht="12.75">
      <c r="A3" s="91" t="s">
        <v>250</v>
      </c>
      <c r="B3" s="91"/>
      <c r="C3" s="91"/>
      <c r="D3" s="91"/>
    </row>
    <row r="4" spans="1:4" ht="12.75">
      <c r="A4" s="91" t="s">
        <v>251</v>
      </c>
      <c r="B4" s="91"/>
      <c r="C4" s="91"/>
      <c r="D4" s="91"/>
    </row>
    <row r="5" spans="1:4" ht="12.75">
      <c r="A5" s="91"/>
      <c r="B5" s="91"/>
      <c r="C5" s="91"/>
      <c r="D5" s="91"/>
    </row>
    <row r="6" spans="1:4" ht="14.25" customHeight="1">
      <c r="A6" s="92" t="s">
        <v>252</v>
      </c>
      <c r="B6" s="92"/>
      <c r="C6" s="92"/>
      <c r="D6" s="91" t="s">
        <v>307</v>
      </c>
    </row>
    <row r="7" spans="1:4" ht="16.5">
      <c r="A7" s="92" t="s">
        <v>253</v>
      </c>
      <c r="B7" s="92"/>
      <c r="C7" s="92"/>
      <c r="D7" s="93"/>
    </row>
    <row r="8" spans="1:4" ht="12.75">
      <c r="A8" s="94" t="s">
        <v>9</v>
      </c>
      <c r="B8" s="94" t="s">
        <v>10</v>
      </c>
      <c r="C8" s="94" t="s">
        <v>13</v>
      </c>
      <c r="D8" s="94" t="s">
        <v>14</v>
      </c>
    </row>
    <row r="9" spans="1:4" ht="12.75">
      <c r="A9" s="8">
        <v>1</v>
      </c>
      <c r="B9" s="8">
        <v>2</v>
      </c>
      <c r="C9" s="8">
        <v>3</v>
      </c>
      <c r="D9" s="8">
        <v>4</v>
      </c>
    </row>
    <row r="10" spans="1:4" ht="14.25">
      <c r="A10" s="95" t="s">
        <v>254</v>
      </c>
      <c r="B10" s="96"/>
      <c r="C10" s="97"/>
      <c r="D10" s="98"/>
    </row>
    <row r="11" spans="1:4" ht="12.75">
      <c r="A11" s="99" t="s">
        <v>255</v>
      </c>
      <c r="B11" s="94">
        <v>301</v>
      </c>
      <c r="C11" s="100">
        <f>C12+C13+C14</f>
        <v>10046001</v>
      </c>
      <c r="D11" s="100">
        <f>D12+D13+D14</f>
        <v>13173027</v>
      </c>
    </row>
    <row r="12" spans="1:4" ht="12.75">
      <c r="A12" s="101" t="s">
        <v>256</v>
      </c>
      <c r="B12" s="102">
        <v>302</v>
      </c>
      <c r="C12" s="38">
        <v>9610844</v>
      </c>
      <c r="D12" s="103">
        <v>12541162</v>
      </c>
    </row>
    <row r="13" spans="1:4" ht="12.75">
      <c r="A13" s="101" t="s">
        <v>257</v>
      </c>
      <c r="B13" s="104">
        <v>303</v>
      </c>
      <c r="C13" s="38">
        <v>18310</v>
      </c>
      <c r="D13" s="38">
        <v>1145</v>
      </c>
    </row>
    <row r="14" spans="1:4" ht="12.75">
      <c r="A14" s="101" t="s">
        <v>258</v>
      </c>
      <c r="B14" s="104">
        <v>304</v>
      </c>
      <c r="C14" s="38">
        <v>416847</v>
      </c>
      <c r="D14" s="38">
        <v>630720</v>
      </c>
    </row>
    <row r="15" spans="1:4" ht="12.75">
      <c r="A15" s="105" t="s">
        <v>259</v>
      </c>
      <c r="B15" s="104">
        <v>305</v>
      </c>
      <c r="C15" s="106">
        <f>C16+C17+C18+C19+C20</f>
        <v>9386672</v>
      </c>
      <c r="D15" s="106">
        <f>D16+D17+D18+D19+D20</f>
        <v>7976579</v>
      </c>
    </row>
    <row r="16" spans="1:4" ht="12.75">
      <c r="A16" s="101" t="s">
        <v>260</v>
      </c>
      <c r="B16" s="104">
        <v>306</v>
      </c>
      <c r="C16" s="38">
        <v>8854308</v>
      </c>
      <c r="D16" s="38">
        <v>6751345</v>
      </c>
    </row>
    <row r="17" spans="1:4" ht="12.75">
      <c r="A17" s="101" t="s">
        <v>261</v>
      </c>
      <c r="B17" s="104">
        <v>307</v>
      </c>
      <c r="C17" s="38">
        <v>289556</v>
      </c>
      <c r="D17" s="38">
        <v>266465</v>
      </c>
    </row>
    <row r="18" spans="1:4" ht="12.75">
      <c r="A18" s="101" t="s">
        <v>262</v>
      </c>
      <c r="B18" s="104">
        <v>308</v>
      </c>
      <c r="C18" s="38">
        <v>93529</v>
      </c>
      <c r="D18" s="38">
        <v>222506</v>
      </c>
    </row>
    <row r="19" spans="1:4" ht="12.75">
      <c r="A19" s="101" t="s">
        <v>263</v>
      </c>
      <c r="B19" s="104">
        <v>309</v>
      </c>
      <c r="C19" s="38">
        <v>44122</v>
      </c>
      <c r="D19" s="38">
        <v>27586</v>
      </c>
    </row>
    <row r="20" spans="1:4" ht="12.75">
      <c r="A20" s="101" t="s">
        <v>264</v>
      </c>
      <c r="B20" s="104">
        <v>310</v>
      </c>
      <c r="C20" s="38">
        <v>105157</v>
      </c>
      <c r="D20" s="38">
        <v>708677</v>
      </c>
    </row>
    <row r="21" spans="1:4" ht="12.75">
      <c r="A21" s="105" t="s">
        <v>265</v>
      </c>
      <c r="B21" s="104">
        <v>311</v>
      </c>
      <c r="C21" s="106">
        <f>C11-C15</f>
        <v>659329</v>
      </c>
      <c r="D21" s="106">
        <f>D11-D15</f>
        <v>5196448</v>
      </c>
    </row>
    <row r="22" spans="1:4" ht="12.75">
      <c r="A22" s="105" t="s">
        <v>266</v>
      </c>
      <c r="B22" s="104">
        <v>312</v>
      </c>
      <c r="C22" s="38"/>
      <c r="D22" s="38"/>
    </row>
    <row r="23" spans="1:4" ht="12.75">
      <c r="A23" s="95" t="s">
        <v>267</v>
      </c>
      <c r="B23" s="107" t="s">
        <v>121</v>
      </c>
      <c r="C23" s="108"/>
      <c r="D23" s="108"/>
    </row>
    <row r="24" spans="1:4" ht="12.75">
      <c r="A24" s="99" t="s">
        <v>268</v>
      </c>
      <c r="B24" s="102">
        <v>313</v>
      </c>
      <c r="C24" s="109">
        <f>C25+C26+C27+C28+C29+C30</f>
        <v>1017068</v>
      </c>
      <c r="D24" s="109">
        <f>D25+D26+D27+D28+D29+D30</f>
        <v>8017</v>
      </c>
    </row>
    <row r="25" spans="1:4" ht="12.75">
      <c r="A25" s="101" t="s">
        <v>269</v>
      </c>
      <c r="B25" s="104">
        <v>314</v>
      </c>
      <c r="C25" s="38"/>
      <c r="D25" s="38"/>
    </row>
    <row r="26" spans="1:4" ht="12.75">
      <c r="A26" s="110" t="s">
        <v>270</v>
      </c>
      <c r="B26" s="107"/>
      <c r="C26" s="108"/>
      <c r="D26" s="108"/>
    </row>
    <row r="27" spans="1:4" ht="12.75">
      <c r="A27" s="16" t="s">
        <v>271</v>
      </c>
      <c r="B27" s="102">
        <v>315</v>
      </c>
      <c r="C27" s="103">
        <v>11039</v>
      </c>
      <c r="D27" s="103">
        <v>8017</v>
      </c>
    </row>
    <row r="28" spans="1:4" ht="12.75">
      <c r="A28" s="7" t="s">
        <v>272</v>
      </c>
      <c r="B28" s="104">
        <v>316</v>
      </c>
      <c r="C28" s="38">
        <v>1006029</v>
      </c>
      <c r="D28" s="38"/>
    </row>
    <row r="29" spans="1:4" ht="12.75">
      <c r="A29" s="101" t="s">
        <v>273</v>
      </c>
      <c r="B29" s="104">
        <v>317</v>
      </c>
      <c r="C29" s="38"/>
      <c r="D29" s="38"/>
    </row>
    <row r="30" spans="1:4" ht="12.75">
      <c r="A30" s="101" t="s">
        <v>274</v>
      </c>
      <c r="B30" s="104">
        <v>318</v>
      </c>
      <c r="C30" s="38"/>
      <c r="D30" s="38"/>
    </row>
    <row r="31" spans="1:4" ht="12.75">
      <c r="A31" s="105" t="s">
        <v>275</v>
      </c>
      <c r="B31" s="104">
        <v>319</v>
      </c>
      <c r="C31" s="106">
        <f>C32+C33+C34</f>
        <v>1885013</v>
      </c>
      <c r="D31" s="106">
        <f>D32+D33+D34</f>
        <v>82025</v>
      </c>
    </row>
    <row r="32" spans="1:4" ht="12.75">
      <c r="A32" s="101" t="s">
        <v>276</v>
      </c>
      <c r="B32" s="104">
        <v>320</v>
      </c>
      <c r="C32" s="38"/>
      <c r="D32" s="38"/>
    </row>
    <row r="33" spans="1:4" ht="12.75">
      <c r="A33" s="110" t="s">
        <v>277</v>
      </c>
      <c r="B33" s="107"/>
      <c r="C33" s="108"/>
      <c r="D33" s="108"/>
    </row>
    <row r="34" spans="1:4" ht="12.75">
      <c r="A34" s="111" t="s">
        <v>278</v>
      </c>
      <c r="B34" s="102">
        <v>321</v>
      </c>
      <c r="C34" s="103">
        <v>1885013</v>
      </c>
      <c r="D34" s="103">
        <v>82025</v>
      </c>
    </row>
    <row r="35" spans="1:4" ht="12.75">
      <c r="A35" s="101" t="s">
        <v>279</v>
      </c>
      <c r="B35" s="104">
        <v>322</v>
      </c>
      <c r="C35" s="38"/>
      <c r="D35" s="38"/>
    </row>
    <row r="36" spans="1:4" ht="12.75">
      <c r="A36" s="105" t="s">
        <v>280</v>
      </c>
      <c r="B36" s="104">
        <v>323</v>
      </c>
      <c r="C36" s="106"/>
      <c r="D36" s="38"/>
    </row>
    <row r="37" spans="1:4" ht="12.75">
      <c r="A37" s="105" t="s">
        <v>281</v>
      </c>
      <c r="B37" s="104">
        <v>324</v>
      </c>
      <c r="C37" s="106">
        <f>C31-C24</f>
        <v>867945</v>
      </c>
      <c r="D37" s="106">
        <f>D31-D24</f>
        <v>74008</v>
      </c>
    </row>
    <row r="38" spans="1:4" ht="12.75">
      <c r="A38" s="95" t="s">
        <v>282</v>
      </c>
      <c r="B38" s="107"/>
      <c r="C38" s="108"/>
      <c r="D38" s="108"/>
    </row>
    <row r="39" spans="1:4" ht="12.75">
      <c r="A39" s="99" t="s">
        <v>283</v>
      </c>
      <c r="B39" s="102">
        <v>325</v>
      </c>
      <c r="C39" s="109">
        <f>C41+C42+C43</f>
        <v>287012</v>
      </c>
      <c r="D39" s="109"/>
    </row>
    <row r="40" spans="1:4" ht="12.75">
      <c r="A40" s="101" t="s">
        <v>284</v>
      </c>
      <c r="B40" s="104">
        <v>326</v>
      </c>
      <c r="C40" s="38"/>
      <c r="D40" s="38"/>
    </row>
    <row r="41" spans="1:4" ht="12.75">
      <c r="A41" s="101" t="s">
        <v>285</v>
      </c>
      <c r="B41" s="104">
        <v>327</v>
      </c>
      <c r="C41" s="38">
        <v>284839</v>
      </c>
      <c r="D41" s="38"/>
    </row>
    <row r="42" spans="1:4" ht="12.75">
      <c r="A42" s="101" t="s">
        <v>286</v>
      </c>
      <c r="B42" s="104">
        <v>328</v>
      </c>
      <c r="C42" s="38"/>
      <c r="D42" s="38"/>
    </row>
    <row r="43" spans="1:4" ht="12.75">
      <c r="A43" s="105" t="s">
        <v>287</v>
      </c>
      <c r="B43" s="104">
        <v>329</v>
      </c>
      <c r="C43" s="106">
        <f>C44+C45+C46+C47</f>
        <v>2173</v>
      </c>
      <c r="D43" s="106">
        <f>D44+D45+D46+D47</f>
        <v>5043606</v>
      </c>
    </row>
    <row r="44" spans="1:4" ht="12.75">
      <c r="A44" s="101" t="s">
        <v>288</v>
      </c>
      <c r="B44" s="104">
        <v>330</v>
      </c>
      <c r="C44" s="38">
        <v>1498</v>
      </c>
      <c r="D44" s="38"/>
    </row>
    <row r="45" spans="1:4" ht="12.75">
      <c r="A45" s="101" t="s">
        <v>289</v>
      </c>
      <c r="B45" s="104">
        <v>331</v>
      </c>
      <c r="C45" s="38"/>
      <c r="D45" s="38">
        <v>5037928</v>
      </c>
    </row>
    <row r="46" spans="1:4" ht="12.75">
      <c r="A46" s="101" t="s">
        <v>290</v>
      </c>
      <c r="B46" s="104">
        <v>332</v>
      </c>
      <c r="C46" s="38">
        <v>675</v>
      </c>
      <c r="D46" s="38">
        <v>5678</v>
      </c>
    </row>
    <row r="47" spans="1:4" ht="12.75">
      <c r="A47" s="101" t="s">
        <v>291</v>
      </c>
      <c r="B47" s="104">
        <v>333</v>
      </c>
      <c r="C47" s="38"/>
      <c r="D47" s="38"/>
    </row>
    <row r="48" spans="1:4" ht="12.75">
      <c r="A48" s="105" t="s">
        <v>292</v>
      </c>
      <c r="B48" s="104">
        <v>334</v>
      </c>
      <c r="C48" s="106">
        <f>C39-C43</f>
        <v>284839</v>
      </c>
      <c r="D48" s="106"/>
    </row>
    <row r="49" spans="1:4" ht="12.75">
      <c r="A49" s="105" t="s">
        <v>293</v>
      </c>
      <c r="B49" s="104">
        <v>335</v>
      </c>
      <c r="C49" s="38"/>
      <c r="D49" s="106">
        <f>D43-D39</f>
        <v>5043606</v>
      </c>
    </row>
    <row r="50" spans="1:4" ht="12.75">
      <c r="A50" s="105" t="s">
        <v>294</v>
      </c>
      <c r="B50" s="104">
        <v>336</v>
      </c>
      <c r="C50" s="106">
        <f>C11+C24+C39</f>
        <v>11350081</v>
      </c>
      <c r="D50" s="106">
        <f>D11+D24+D39</f>
        <v>13181044</v>
      </c>
    </row>
    <row r="51" spans="1:4" ht="12.75">
      <c r="A51" s="105" t="s">
        <v>295</v>
      </c>
      <c r="B51" s="104">
        <v>337</v>
      </c>
      <c r="C51" s="106">
        <f>C15+C31+C43</f>
        <v>11273858</v>
      </c>
      <c r="D51" s="106">
        <f>D15+D31+D43</f>
        <v>13102210</v>
      </c>
    </row>
    <row r="52" spans="1:4" ht="12.75">
      <c r="A52" s="105" t="s">
        <v>296</v>
      </c>
      <c r="B52" s="104">
        <v>338</v>
      </c>
      <c r="C52" s="38">
        <f>C50-C51</f>
        <v>76223</v>
      </c>
      <c r="D52" s="38">
        <f>D50-D51</f>
        <v>78834</v>
      </c>
    </row>
    <row r="53" spans="1:4" ht="12.75">
      <c r="A53" s="105" t="s">
        <v>297</v>
      </c>
      <c r="B53" s="104">
        <v>339</v>
      </c>
      <c r="C53" s="38"/>
      <c r="D53" s="38"/>
    </row>
    <row r="54" spans="1:4" ht="12.75">
      <c r="A54" s="105" t="s">
        <v>298</v>
      </c>
      <c r="B54" s="104">
        <v>340</v>
      </c>
      <c r="C54" s="38">
        <v>221357</v>
      </c>
      <c r="D54" s="38">
        <v>87953</v>
      </c>
    </row>
    <row r="55" spans="1:4" ht="12.75">
      <c r="A55" s="105" t="s">
        <v>299</v>
      </c>
      <c r="B55" s="104">
        <v>341</v>
      </c>
      <c r="C55" s="38">
        <v>3038</v>
      </c>
      <c r="D55" s="38">
        <v>16740</v>
      </c>
    </row>
    <row r="56" spans="1:4" ht="12.75">
      <c r="A56" s="105" t="s">
        <v>300</v>
      </c>
      <c r="B56" s="104">
        <v>342</v>
      </c>
      <c r="C56" s="38">
        <v>502</v>
      </c>
      <c r="D56" s="38">
        <v>5987</v>
      </c>
    </row>
    <row r="57" spans="1:4" ht="12.75">
      <c r="A57" s="105" t="s">
        <v>301</v>
      </c>
      <c r="B57" s="104">
        <v>343</v>
      </c>
      <c r="C57" s="106">
        <f>C52-C53+C54+C55-C56</f>
        <v>300116</v>
      </c>
      <c r="D57" s="106">
        <f>D52-D53+D54+D55-D56</f>
        <v>177540</v>
      </c>
    </row>
    <row r="58" spans="1:4" ht="14.25">
      <c r="A58" s="112"/>
      <c r="B58" s="93"/>
      <c r="C58" s="113"/>
      <c r="D58" s="113"/>
    </row>
    <row r="59" spans="1:4" ht="14.25">
      <c r="A59" s="112" t="s">
        <v>302</v>
      </c>
      <c r="B59" s="93"/>
      <c r="C59" s="113" t="s">
        <v>303</v>
      </c>
      <c r="D59" s="113"/>
    </row>
    <row r="60" ht="12.75">
      <c r="A60" s="114" t="s">
        <v>304</v>
      </c>
    </row>
  </sheetData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4.8515625" style="0" customWidth="1"/>
    <col min="2" max="2" width="35.8515625" style="0" customWidth="1"/>
    <col min="3" max="3" width="6.28125" style="0" customWidth="1"/>
    <col min="5" max="5" width="7.28125" style="0" customWidth="1"/>
    <col min="6" max="6" width="7.7109375" style="0" customWidth="1"/>
    <col min="7" max="7" width="8.421875" style="0" customWidth="1"/>
    <col min="10" max="10" width="8.7109375" style="0" customWidth="1"/>
    <col min="11" max="11" width="7.28125" style="0" customWidth="1"/>
    <col min="12" max="12" width="9.421875" style="0" customWidth="1"/>
    <col min="13" max="13" width="7.00390625" style="0" customWidth="1"/>
    <col min="14" max="14" width="8.7109375" style="0" customWidth="1"/>
    <col min="15" max="15" width="11.140625" style="0" customWidth="1"/>
    <col min="16" max="16" width="7.140625" style="0" customWidth="1"/>
  </cols>
  <sheetData>
    <row r="1" spans="1:16" ht="12.75">
      <c r="A1" s="61"/>
      <c r="B1" s="62" t="s">
        <v>179</v>
      </c>
      <c r="C1" s="62"/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>
      <c r="A2" s="61"/>
      <c r="B2" s="62" t="s">
        <v>125</v>
      </c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ht="12.75">
      <c r="A3" s="61"/>
      <c r="B3" s="62" t="s">
        <v>2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2.75">
      <c r="A4" s="61"/>
      <c r="B4" s="62" t="s">
        <v>180</v>
      </c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2.75">
      <c r="A5" s="61"/>
      <c r="B5" s="62" t="s">
        <v>181</v>
      </c>
      <c r="C5" s="62"/>
      <c r="D5" s="62"/>
      <c r="E5" s="63"/>
      <c r="F5" s="63"/>
      <c r="G5" s="63"/>
      <c r="H5" s="63"/>
      <c r="I5" s="63"/>
      <c r="J5" s="63"/>
      <c r="K5" s="63"/>
      <c r="L5" s="63"/>
      <c r="M5" s="63" t="s">
        <v>307</v>
      </c>
      <c r="N5" s="63"/>
      <c r="O5" s="63"/>
      <c r="P5" s="63"/>
    </row>
    <row r="6" spans="1:16" ht="15">
      <c r="A6" s="61" t="s">
        <v>182</v>
      </c>
      <c r="B6" s="64" t="s">
        <v>183</v>
      </c>
      <c r="C6" s="65"/>
      <c r="D6" s="66" t="s">
        <v>305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2.75">
      <c r="A7" s="67" t="s">
        <v>184</v>
      </c>
      <c r="B7" s="67" t="s">
        <v>185</v>
      </c>
      <c r="C7" s="67" t="s">
        <v>10</v>
      </c>
      <c r="D7" s="67" t="s">
        <v>186</v>
      </c>
      <c r="E7" s="67" t="s">
        <v>187</v>
      </c>
      <c r="F7" s="67" t="s">
        <v>188</v>
      </c>
      <c r="G7" s="67" t="s">
        <v>189</v>
      </c>
      <c r="H7" s="68" t="s">
        <v>190</v>
      </c>
      <c r="I7" s="67" t="s">
        <v>191</v>
      </c>
      <c r="J7" s="67" t="s">
        <v>192</v>
      </c>
      <c r="K7" s="67" t="s">
        <v>192</v>
      </c>
      <c r="L7" s="67" t="s">
        <v>193</v>
      </c>
      <c r="M7" s="67" t="s">
        <v>194</v>
      </c>
      <c r="N7" s="67" t="s">
        <v>195</v>
      </c>
      <c r="O7" s="67" t="s">
        <v>196</v>
      </c>
      <c r="P7" s="69" t="s">
        <v>197</v>
      </c>
    </row>
    <row r="8" spans="1:16" ht="12.75">
      <c r="A8" s="68" t="s">
        <v>198</v>
      </c>
      <c r="B8" s="68"/>
      <c r="C8" s="68"/>
      <c r="D8" s="68" t="s">
        <v>199</v>
      </c>
      <c r="E8" s="68" t="s">
        <v>199</v>
      </c>
      <c r="F8" s="68" t="s">
        <v>200</v>
      </c>
      <c r="G8" s="68" t="s">
        <v>201</v>
      </c>
      <c r="H8" s="68" t="s">
        <v>202</v>
      </c>
      <c r="I8" s="68" t="s">
        <v>203</v>
      </c>
      <c r="J8" s="68" t="s">
        <v>204</v>
      </c>
      <c r="K8" s="68" t="s">
        <v>205</v>
      </c>
      <c r="L8" s="68" t="s">
        <v>206</v>
      </c>
      <c r="M8" s="68" t="s">
        <v>207</v>
      </c>
      <c r="N8" s="68" t="s">
        <v>208</v>
      </c>
      <c r="O8" s="68" t="s">
        <v>209</v>
      </c>
      <c r="P8" s="70" t="s">
        <v>210</v>
      </c>
    </row>
    <row r="9" spans="1:16" ht="51">
      <c r="A9" s="68"/>
      <c r="B9" s="68"/>
      <c r="C9" s="68"/>
      <c r="D9" s="68" t="s">
        <v>211</v>
      </c>
      <c r="E9" s="68" t="s">
        <v>212</v>
      </c>
      <c r="F9" s="68" t="s">
        <v>199</v>
      </c>
      <c r="G9" s="68" t="s">
        <v>213</v>
      </c>
      <c r="H9" s="61" t="s">
        <v>214</v>
      </c>
      <c r="I9" s="71" t="s">
        <v>215</v>
      </c>
      <c r="J9" s="71" t="s">
        <v>216</v>
      </c>
      <c r="K9" s="71" t="s">
        <v>216</v>
      </c>
      <c r="L9" s="68" t="s">
        <v>217</v>
      </c>
      <c r="M9" s="68" t="s">
        <v>218</v>
      </c>
      <c r="N9" s="68" t="s">
        <v>219</v>
      </c>
      <c r="O9" s="68" t="s">
        <v>220</v>
      </c>
      <c r="P9" s="70" t="s">
        <v>218</v>
      </c>
    </row>
    <row r="10" spans="1:16" ht="25.5">
      <c r="A10" s="72"/>
      <c r="B10" s="72"/>
      <c r="C10" s="72"/>
      <c r="D10" s="72" t="s">
        <v>221</v>
      </c>
      <c r="E10" s="72"/>
      <c r="F10" s="72" t="s">
        <v>222</v>
      </c>
      <c r="G10" s="72"/>
      <c r="H10" s="72"/>
      <c r="I10" s="72"/>
      <c r="J10" s="72" t="s">
        <v>223</v>
      </c>
      <c r="K10" s="72" t="s">
        <v>224</v>
      </c>
      <c r="L10" s="72"/>
      <c r="M10" s="72" t="s">
        <v>225</v>
      </c>
      <c r="N10" s="72" t="s">
        <v>226</v>
      </c>
      <c r="O10" s="73" t="s">
        <v>227</v>
      </c>
      <c r="P10" s="74" t="s">
        <v>228</v>
      </c>
    </row>
    <row r="11" spans="1:16" ht="12.75">
      <c r="A11" s="75"/>
      <c r="B11" s="75">
        <v>1</v>
      </c>
      <c r="C11" s="75"/>
      <c r="D11" s="75">
        <v>2</v>
      </c>
      <c r="E11" s="75">
        <v>3</v>
      </c>
      <c r="F11" s="75">
        <v>4</v>
      </c>
      <c r="G11" s="75">
        <v>5</v>
      </c>
      <c r="H11" s="75">
        <v>6</v>
      </c>
      <c r="I11" s="75">
        <v>7</v>
      </c>
      <c r="J11" s="75">
        <v>8</v>
      </c>
      <c r="K11" s="75">
        <v>9</v>
      </c>
      <c r="L11" s="75">
        <v>10</v>
      </c>
      <c r="M11" s="75">
        <v>11</v>
      </c>
      <c r="N11" s="75">
        <v>12</v>
      </c>
      <c r="O11" s="75">
        <v>13</v>
      </c>
      <c r="P11" s="75">
        <v>14</v>
      </c>
    </row>
    <row r="12" spans="1:16" ht="12.75">
      <c r="A12" s="75">
        <v>1</v>
      </c>
      <c r="B12" s="76" t="s">
        <v>229</v>
      </c>
      <c r="C12" s="75">
        <v>401</v>
      </c>
      <c r="D12" s="77">
        <v>3533705</v>
      </c>
      <c r="E12" s="77"/>
      <c r="F12" s="77"/>
      <c r="G12" s="77">
        <v>887764</v>
      </c>
      <c r="H12" s="77">
        <v>432137</v>
      </c>
      <c r="I12" s="77">
        <v>1843864</v>
      </c>
      <c r="J12" s="77">
        <v>2857</v>
      </c>
      <c r="K12" s="77"/>
      <c r="L12" s="77">
        <v>2640544</v>
      </c>
      <c r="M12" s="77"/>
      <c r="N12" s="77"/>
      <c r="O12" s="77">
        <f>D12+E12+F12+G12+H12+I12+J12-K12+L12-M12-N12</f>
        <v>9340871</v>
      </c>
      <c r="P12" s="77"/>
    </row>
    <row r="13" spans="1:16" ht="12.75">
      <c r="A13" s="67">
        <v>2</v>
      </c>
      <c r="B13" s="78" t="s">
        <v>230</v>
      </c>
      <c r="C13" s="67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2.75">
      <c r="A14" s="72"/>
      <c r="B14" s="80" t="s">
        <v>231</v>
      </c>
      <c r="C14" s="72">
        <v>402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77">
        <f>D14+E14+F14+G14+H14+I14+J14-K14+L14-M14-N14</f>
        <v>0</v>
      </c>
      <c r="P14" s="81"/>
    </row>
    <row r="15" spans="1:16" ht="12.75">
      <c r="A15" s="67">
        <v>3</v>
      </c>
      <c r="B15" s="78" t="s">
        <v>230</v>
      </c>
      <c r="C15" s="67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1:16" ht="12.75">
      <c r="A16" s="72"/>
      <c r="B16" s="80" t="s">
        <v>232</v>
      </c>
      <c r="C16" s="72">
        <v>403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77">
        <f>D16+E16+F16+G16+H16+I16+J16-K16+L16-M16-N16</f>
        <v>0</v>
      </c>
      <c r="P16" s="81"/>
    </row>
    <row r="17" spans="1:16" ht="12.75">
      <c r="A17" s="67">
        <v>4</v>
      </c>
      <c r="B17" s="78" t="s">
        <v>233</v>
      </c>
      <c r="C17" s="67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ht="12.75">
      <c r="A18" s="72"/>
      <c r="B18" s="80" t="s">
        <v>234</v>
      </c>
      <c r="C18" s="72">
        <v>404</v>
      </c>
      <c r="D18" s="81">
        <v>3533708</v>
      </c>
      <c r="E18" s="81"/>
      <c r="F18" s="81"/>
      <c r="G18" s="81">
        <v>887764</v>
      </c>
      <c r="H18" s="81">
        <v>432137</v>
      </c>
      <c r="I18" s="81">
        <v>1843864</v>
      </c>
      <c r="J18" s="81">
        <v>2857</v>
      </c>
      <c r="K18" s="81"/>
      <c r="L18" s="81">
        <v>2640544</v>
      </c>
      <c r="M18" s="81"/>
      <c r="N18" s="81"/>
      <c r="O18" s="77">
        <v>9340871</v>
      </c>
      <c r="P18" s="81"/>
    </row>
    <row r="19" spans="1:16" ht="12.75">
      <c r="A19" s="75">
        <v>5</v>
      </c>
      <c r="B19" s="76" t="s">
        <v>235</v>
      </c>
      <c r="C19" s="75">
        <v>405</v>
      </c>
      <c r="D19" s="82">
        <v>1030969</v>
      </c>
      <c r="E19" s="82"/>
      <c r="F19" s="82"/>
      <c r="G19" s="82"/>
      <c r="H19" s="82">
        <v>24412</v>
      </c>
      <c r="I19" s="82"/>
      <c r="J19" s="82"/>
      <c r="K19" s="82"/>
      <c r="L19" s="82">
        <v>796244</v>
      </c>
      <c r="M19" s="82"/>
      <c r="N19" s="82">
        <v>20412</v>
      </c>
      <c r="O19" s="77">
        <v>1831213</v>
      </c>
      <c r="P19" s="82"/>
    </row>
    <row r="20" spans="1:16" ht="12.75">
      <c r="A20" s="75">
        <v>6</v>
      </c>
      <c r="B20" s="76" t="s">
        <v>236</v>
      </c>
      <c r="C20" s="75">
        <v>406</v>
      </c>
      <c r="D20" s="82"/>
      <c r="E20" s="82"/>
      <c r="F20" s="82"/>
      <c r="G20" s="82">
        <v>15933</v>
      </c>
      <c r="H20" s="82"/>
      <c r="I20" s="82">
        <v>4323</v>
      </c>
      <c r="J20" s="82">
        <v>381</v>
      </c>
      <c r="K20" s="82"/>
      <c r="L20" s="82">
        <v>1055381</v>
      </c>
      <c r="M20" s="82"/>
      <c r="N20" s="82"/>
      <c r="O20" s="77">
        <v>1076018</v>
      </c>
      <c r="P20" s="82"/>
    </row>
    <row r="21" spans="1:16" ht="12.75">
      <c r="A21" s="75">
        <v>7</v>
      </c>
      <c r="B21" s="76" t="s">
        <v>237</v>
      </c>
      <c r="C21" s="75">
        <v>407</v>
      </c>
      <c r="D21" s="82">
        <v>4564674</v>
      </c>
      <c r="E21" s="82"/>
      <c r="F21" s="82"/>
      <c r="G21" s="82">
        <v>871831</v>
      </c>
      <c r="H21" s="82">
        <v>456549</v>
      </c>
      <c r="I21" s="82">
        <v>1839541</v>
      </c>
      <c r="J21" s="82">
        <v>2476</v>
      </c>
      <c r="K21" s="82"/>
      <c r="L21" s="82">
        <v>2381407</v>
      </c>
      <c r="M21" s="82"/>
      <c r="N21" s="82">
        <v>20412</v>
      </c>
      <c r="O21" s="77">
        <v>10096066</v>
      </c>
      <c r="P21" s="82"/>
    </row>
    <row r="22" spans="1:16" ht="12.75">
      <c r="A22" s="67">
        <v>8</v>
      </c>
      <c r="B22" s="78" t="s">
        <v>230</v>
      </c>
      <c r="C22" s="67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2.75">
      <c r="A23" s="72"/>
      <c r="B23" s="80" t="s">
        <v>238</v>
      </c>
      <c r="C23" s="72">
        <v>408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77">
        <f>D23+E23+F23+G23+H23+I23+J23-K23+L23-M23-N23</f>
        <v>0</v>
      </c>
      <c r="P23" s="81"/>
    </row>
    <row r="24" spans="1:16" ht="12.75">
      <c r="A24" s="67">
        <v>9</v>
      </c>
      <c r="B24" s="78" t="s">
        <v>230</v>
      </c>
      <c r="C24" s="67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.75">
      <c r="A25" s="72"/>
      <c r="B25" s="80" t="s">
        <v>239</v>
      </c>
      <c r="C25" s="72">
        <v>409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77">
        <f>D25+E25+F25+G25+H25+I25+J25-K25+L25-M25-N25</f>
        <v>0</v>
      </c>
      <c r="P25" s="81"/>
    </row>
    <row r="26" spans="1:16" ht="12.75">
      <c r="A26" s="67">
        <v>10</v>
      </c>
      <c r="B26" s="78" t="s">
        <v>233</v>
      </c>
      <c r="C26" s="67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1:16" ht="12.75">
      <c r="A27" s="72"/>
      <c r="B27" s="80" t="s">
        <v>240</v>
      </c>
      <c r="C27" s="72">
        <v>410</v>
      </c>
      <c r="D27" s="81">
        <v>4564674</v>
      </c>
      <c r="E27" s="81"/>
      <c r="F27" s="81"/>
      <c r="G27" s="81">
        <v>871831</v>
      </c>
      <c r="H27" s="81">
        <v>456549</v>
      </c>
      <c r="I27" s="81">
        <v>1839541</v>
      </c>
      <c r="J27" s="81">
        <v>2476</v>
      </c>
      <c r="K27" s="81"/>
      <c r="L27" s="81">
        <v>2381407</v>
      </c>
      <c r="M27" s="81"/>
      <c r="N27" s="81">
        <v>20412</v>
      </c>
      <c r="O27" s="77">
        <v>10096066</v>
      </c>
      <c r="P27" s="81"/>
    </row>
    <row r="28" spans="1:16" ht="12.75">
      <c r="A28" s="75">
        <v>11</v>
      </c>
      <c r="B28" s="76" t="s">
        <v>241</v>
      </c>
      <c r="C28" s="75">
        <v>411</v>
      </c>
      <c r="D28" s="82">
        <v>2341806</v>
      </c>
      <c r="E28" s="82"/>
      <c r="F28" s="82"/>
      <c r="G28" s="82"/>
      <c r="H28" s="82">
        <v>39601</v>
      </c>
      <c r="I28" s="82"/>
      <c r="J28" s="82"/>
      <c r="K28" s="82"/>
      <c r="L28" s="82">
        <v>925588</v>
      </c>
      <c r="M28" s="82"/>
      <c r="N28" s="82">
        <v>796</v>
      </c>
      <c r="O28" s="77">
        <v>3306199</v>
      </c>
      <c r="P28" s="82"/>
    </row>
    <row r="29" spans="1:16" ht="12.75">
      <c r="A29" s="75">
        <v>12</v>
      </c>
      <c r="B29" s="76" t="s">
        <v>242</v>
      </c>
      <c r="C29" s="75">
        <v>412</v>
      </c>
      <c r="D29" s="82"/>
      <c r="E29" s="82"/>
      <c r="F29" s="82"/>
      <c r="G29" s="82">
        <v>702</v>
      </c>
      <c r="H29" s="82"/>
      <c r="I29" s="82">
        <v>457</v>
      </c>
      <c r="J29" s="82"/>
      <c r="K29" s="82"/>
      <c r="L29" s="82">
        <v>2381407</v>
      </c>
      <c r="M29" s="82"/>
      <c r="N29" s="82"/>
      <c r="O29" s="77">
        <v>2382566</v>
      </c>
      <c r="P29" s="82"/>
    </row>
    <row r="30" spans="1:16" ht="12.75">
      <c r="A30" s="67">
        <v>13</v>
      </c>
      <c r="B30" s="78" t="s">
        <v>243</v>
      </c>
      <c r="C30" s="67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72"/>
      <c r="B31" s="84" t="s">
        <v>244</v>
      </c>
      <c r="C31" s="72">
        <v>413</v>
      </c>
      <c r="D31" s="81">
        <v>6906480</v>
      </c>
      <c r="E31" s="81"/>
      <c r="F31" s="81"/>
      <c r="G31" s="81">
        <v>871129</v>
      </c>
      <c r="H31" s="81">
        <v>496150</v>
      </c>
      <c r="I31" s="81">
        <v>1839084</v>
      </c>
      <c r="J31" s="81">
        <v>2476</v>
      </c>
      <c r="K31" s="81"/>
      <c r="L31" s="81">
        <f>L27+L28-L29</f>
        <v>925588</v>
      </c>
      <c r="M31" s="81"/>
      <c r="N31" s="81">
        <v>21208</v>
      </c>
      <c r="O31" s="77">
        <v>11019699</v>
      </c>
      <c r="P31" s="81"/>
    </row>
    <row r="32" spans="1:16" ht="12.7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ht="12.75">
      <c r="A33" s="61"/>
      <c r="B33" s="63" t="s">
        <v>245</v>
      </c>
      <c r="C33" s="63"/>
      <c r="D33" s="63" t="s">
        <v>246</v>
      </c>
      <c r="E33" s="63"/>
      <c r="F33" s="63"/>
      <c r="G33" s="63"/>
      <c r="H33" s="63"/>
      <c r="I33" s="63"/>
      <c r="J33" s="63"/>
      <c r="K33" s="63"/>
      <c r="L33" s="63" t="s">
        <v>120</v>
      </c>
      <c r="M33" s="63"/>
      <c r="N33" s="63"/>
      <c r="O33" s="63"/>
      <c r="P33" s="63"/>
    </row>
    <row r="34" spans="1:16" ht="12.75">
      <c r="A34" s="61"/>
      <c r="B34" s="63"/>
      <c r="C34" s="63"/>
      <c r="D34" s="63" t="s">
        <v>247</v>
      </c>
      <c r="E34" s="63"/>
      <c r="F34" s="63"/>
      <c r="G34" s="63"/>
      <c r="H34" s="63"/>
      <c r="I34" s="63"/>
      <c r="J34" s="63"/>
      <c r="K34" s="63" t="s">
        <v>248</v>
      </c>
      <c r="L34" s="63"/>
      <c r="M34" s="63"/>
      <c r="N34" s="63"/>
      <c r="O34" s="63"/>
      <c r="P34" s="63"/>
    </row>
  </sheetData>
  <printOptions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User</cp:lastModifiedBy>
  <cp:lastPrinted>2011-11-07T11:44:36Z</cp:lastPrinted>
  <dcterms:created xsi:type="dcterms:W3CDTF">2011-10-19T09:48:25Z</dcterms:created>
  <dcterms:modified xsi:type="dcterms:W3CDTF">2011-11-07T11:49:33Z</dcterms:modified>
  <cp:category/>
  <cp:version/>
  <cp:contentType/>
  <cp:contentStatus/>
</cp:coreProperties>
</file>